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2 PODER EJECUTIVO\"/>
    </mc:Choice>
  </mc:AlternateContent>
  <bookViews>
    <workbookView xWindow="0" yWindow="0" windowWidth="20490" windowHeight="7755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F71" i="1"/>
  <c r="F103" i="1" s="1"/>
  <c r="G71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<sst xmlns="http://schemas.openxmlformats.org/spreadsheetml/2006/main" count="129" uniqueCount="126">
  <si>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</si>
  <si>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EJECUTIVO</t>
  </si>
  <si>
    <t>ESTADO DE SITUACIÓN FINANCIERA DETALLADO CONSOLIDADO</t>
  </si>
  <si>
    <t>AL 31 DE DICIEMBRE DE 2021 Y AL 30 DE SEPTIEMBRE DE 2022</t>
  </si>
  <si>
    <t>( Pesos )</t>
  </si>
  <si>
    <t>CONCEPTO</t>
  </si>
  <si>
    <t>30 DE SEPTIEMBRE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</si>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</sst>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9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vertical="center"/>
    </xf>
    <xf numFmtId="14" fontId="2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2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164" fontId="9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 applyFill="1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ARCHIVOS%20VINCULADOS%20(P.EJECUTIVO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121"/>
  <sheetViews>
    <sheetView showGridLines="0" tabSelected="1" zoomScale="90" zoomScaleNormal="90" workbookViewId="0">
      <selection activeCell="B17" sqref="B17"/>
    </sheetView>
  </sheetViews>
  <sheetFormatPr baseColWidth="10" defaultRowHeight="15" x14ac:dyDescent="0.25"/>
  <cols>
    <col min="1" max="1" width="62.7109375" style="3" customWidth="1"/>
    <col min="2" max="2" width="16.140625" style="13" customWidth="1"/>
    <col min="3" max="3" width="15.7109375" style="13" customWidth="1"/>
    <col min="4" max="4" width="2.28515625" style="3" customWidth="1"/>
    <col min="5" max="5" width="62.7109375" style="3" customWidth="1"/>
    <col min="6" max="6" width="16.140625" style="13" customWidth="1"/>
    <col min="7" max="7" width="16.140625" style="13" bestFit="1" customWidth="1"/>
    <col min="8" max="8" width="11.42578125" style="48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14116925998</v>
      </c>
      <c r="C11" s="21">
        <f>SUM(C12:C18)</f>
        <v>7716703306</v>
      </c>
      <c r="D11" s="22"/>
      <c r="E11" s="20" t="s">
        <v>13</v>
      </c>
      <c r="F11" s="21">
        <f>SUM(F12:F20)</f>
        <v>2026906545</v>
      </c>
      <c r="G11" s="21">
        <f>SUM(G12:G20)</f>
        <v>1692509875</v>
      </c>
    </row>
    <row r="12" spans="1:9" s="17" customFormat="1" ht="12.75" x14ac:dyDescent="0.25">
      <c r="A12" s="23" t="s">
        <v>14</v>
      </c>
      <c r="B12" s="24">
        <v>24731873</v>
      </c>
      <c r="C12" s="24">
        <v>3934974</v>
      </c>
      <c r="D12" s="25"/>
      <c r="E12" s="23" t="s">
        <v>15</v>
      </c>
      <c r="F12" s="24">
        <v>883013736</v>
      </c>
      <c r="G12" s="24">
        <v>526065844</v>
      </c>
    </row>
    <row r="13" spans="1:9" s="17" customFormat="1" ht="12.75" x14ac:dyDescent="0.25">
      <c r="A13" s="23" t="s">
        <v>16</v>
      </c>
      <c r="B13" s="24">
        <v>2147297358</v>
      </c>
      <c r="C13" s="24">
        <v>1605929951</v>
      </c>
      <c r="D13" s="25"/>
      <c r="E13" s="23" t="s">
        <v>17</v>
      </c>
      <c r="F13" s="24">
        <v>196581767</v>
      </c>
      <c r="G13" s="24">
        <v>234400972</v>
      </c>
    </row>
    <row r="14" spans="1:9" s="17" customFormat="1" ht="12.75" x14ac:dyDescent="0.25">
      <c r="A14" s="23" t="s">
        <v>18</v>
      </c>
      <c r="B14" s="24">
        <v>1966025868</v>
      </c>
      <c r="C14" s="24">
        <v>1061788244</v>
      </c>
      <c r="D14" s="25"/>
      <c r="E14" s="23" t="s">
        <v>19</v>
      </c>
      <c r="F14" s="24">
        <v>77299710</v>
      </c>
      <c r="G14" s="24">
        <v>491514560</v>
      </c>
    </row>
    <row r="15" spans="1:9" s="17" customFormat="1" ht="12.75" x14ac:dyDescent="0.25">
      <c r="A15" s="23" t="s">
        <v>20</v>
      </c>
      <c r="B15" s="24">
        <v>9528832113</v>
      </c>
      <c r="C15" s="24">
        <v>5022738262</v>
      </c>
      <c r="D15" s="25"/>
      <c r="E15" s="23" t="s">
        <v>21</v>
      </c>
      <c r="F15" s="24">
        <v>62005017</v>
      </c>
      <c r="G15" s="24">
        <v>0</v>
      </c>
    </row>
    <row r="16" spans="1:9" s="17" customFormat="1" ht="12.75" x14ac:dyDescent="0.25">
      <c r="A16" s="23" t="s">
        <v>22</v>
      </c>
      <c r="B16" s="24">
        <v>0</v>
      </c>
      <c r="C16" s="24">
        <v>0</v>
      </c>
      <c r="D16" s="25"/>
      <c r="E16" s="23" t="s">
        <v>23</v>
      </c>
      <c r="F16" s="24">
        <v>26766565</v>
      </c>
      <c r="G16" s="24">
        <v>37546573</v>
      </c>
    </row>
    <row r="17" spans="1:7" s="17" customFormat="1" ht="25.5" x14ac:dyDescent="0.25">
      <c r="A17" s="23" t="s">
        <v>24</v>
      </c>
      <c r="B17" s="24">
        <v>3016992</v>
      </c>
      <c r="C17" s="24">
        <v>3124218</v>
      </c>
      <c r="D17" s="25"/>
      <c r="E17" s="17" t="s">
        <v>25</v>
      </c>
      <c r="F17" s="24">
        <v>0</v>
      </c>
      <c r="G17" s="24">
        <v>0</v>
      </c>
    </row>
    <row r="18" spans="1:7" s="17" customFormat="1" ht="12.75" x14ac:dyDescent="0.25">
      <c r="A18" s="23" t="s">
        <v>26</v>
      </c>
      <c r="B18" s="24">
        <v>447021794</v>
      </c>
      <c r="C18" s="24">
        <v>19187657</v>
      </c>
      <c r="D18" s="25"/>
      <c r="E18" s="23" t="s">
        <v>27</v>
      </c>
      <c r="F18" s="24">
        <v>192378965</v>
      </c>
      <c r="G18" s="24">
        <v>244883461</v>
      </c>
    </row>
    <row r="19" spans="1:7" s="17" customFormat="1" ht="12.75" x14ac:dyDescent="0.25">
      <c r="A19" s="20" t="s">
        <v>28</v>
      </c>
      <c r="B19" s="21">
        <f>SUM(B20:B26)</f>
        <v>2583383820</v>
      </c>
      <c r="C19" s="21">
        <f>SUM(C20:C26)</f>
        <v>140577871</v>
      </c>
      <c r="D19" s="22"/>
      <c r="E19" s="17" t="s">
        <v>29</v>
      </c>
      <c r="F19" s="24">
        <v>0</v>
      </c>
      <c r="G19" s="24">
        <v>0</v>
      </c>
    </row>
    <row r="20" spans="1:7" s="17" customFormat="1" ht="12.75" x14ac:dyDescent="0.25">
      <c r="A20" s="23" t="s">
        <v>30</v>
      </c>
      <c r="B20" s="24">
        <v>0</v>
      </c>
      <c r="C20" s="24">
        <v>0</v>
      </c>
      <c r="D20" s="25"/>
      <c r="E20" s="23" t="s">
        <v>31</v>
      </c>
      <c r="F20" s="24">
        <v>588860785</v>
      </c>
      <c r="G20" s="24">
        <v>158098465</v>
      </c>
    </row>
    <row r="21" spans="1:7" s="17" customFormat="1" ht="12.75" x14ac:dyDescent="0.25">
      <c r="A21" s="23" t="s">
        <v>32</v>
      </c>
      <c r="B21" s="24">
        <v>148416745</v>
      </c>
      <c r="C21" s="24">
        <v>8858708</v>
      </c>
      <c r="D21" s="25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23" t="s">
        <v>34</v>
      </c>
      <c r="B22" s="24">
        <v>744649328</v>
      </c>
      <c r="C22" s="24">
        <v>29520274</v>
      </c>
      <c r="D22" s="25"/>
      <c r="E22" s="17" t="s">
        <v>35</v>
      </c>
      <c r="F22" s="24">
        <v>0</v>
      </c>
      <c r="G22" s="24">
        <v>0</v>
      </c>
    </row>
    <row r="23" spans="1:7" s="17" customFormat="1" ht="12.75" customHeight="1" x14ac:dyDescent="0.25">
      <c r="A23" s="23" t="s">
        <v>36</v>
      </c>
      <c r="B23" s="24">
        <v>1690317747</v>
      </c>
      <c r="C23" s="24">
        <v>102198889</v>
      </c>
      <c r="D23" s="25"/>
      <c r="E23" s="17" t="s">
        <v>37</v>
      </c>
      <c r="F23" s="24">
        <v>0</v>
      </c>
      <c r="G23" s="24">
        <v>0</v>
      </c>
    </row>
    <row r="24" spans="1:7" s="17" customFormat="1" ht="12.75" x14ac:dyDescent="0.25">
      <c r="A24" s="23" t="s">
        <v>38</v>
      </c>
      <c r="B24" s="24">
        <v>0</v>
      </c>
      <c r="C24" s="24">
        <v>0</v>
      </c>
      <c r="D24" s="25"/>
      <c r="E24" s="23" t="s">
        <v>39</v>
      </c>
      <c r="F24" s="24">
        <v>0</v>
      </c>
      <c r="G24" s="24">
        <v>0</v>
      </c>
    </row>
    <row r="25" spans="1:7" s="17" customFormat="1" ht="12.75" x14ac:dyDescent="0.25">
      <c r="A25" s="23" t="s">
        <v>40</v>
      </c>
      <c r="B25" s="24">
        <v>0</v>
      </c>
      <c r="C25" s="24">
        <v>0</v>
      </c>
      <c r="D25" s="25"/>
      <c r="E25" s="20" t="s">
        <v>41</v>
      </c>
      <c r="F25" s="21">
        <f>SUM(F26:F27)</f>
        <v>68320371</v>
      </c>
      <c r="G25" s="21">
        <f>SUM(G26:G27)</f>
        <v>0</v>
      </c>
    </row>
    <row r="26" spans="1:7" s="17" customFormat="1" ht="12.75" x14ac:dyDescent="0.25">
      <c r="A26" s="23" t="s">
        <v>42</v>
      </c>
      <c r="B26" s="24">
        <v>0</v>
      </c>
      <c r="C26" s="24">
        <v>0</v>
      </c>
      <c r="D26" s="25"/>
      <c r="E26" s="23" t="s">
        <v>43</v>
      </c>
      <c r="F26" s="24">
        <v>68320371</v>
      </c>
      <c r="G26" s="24">
        <v>0</v>
      </c>
    </row>
    <row r="27" spans="1:7" s="17" customFormat="1" ht="12.75" x14ac:dyDescent="0.25">
      <c r="A27" s="20" t="s">
        <v>44</v>
      </c>
      <c r="B27" s="21">
        <f>SUM(B28:B32)</f>
        <v>214517939</v>
      </c>
      <c r="C27" s="21">
        <f>SUM(C28:C32)</f>
        <v>0</v>
      </c>
      <c r="D27" s="22"/>
      <c r="E27" s="23" t="s">
        <v>45</v>
      </c>
      <c r="F27" s="24">
        <v>0</v>
      </c>
      <c r="G27" s="24">
        <v>0</v>
      </c>
    </row>
    <row r="28" spans="1:7" s="17" customFormat="1" ht="25.5" x14ac:dyDescent="0.25">
      <c r="A28" s="23" t="s">
        <v>46</v>
      </c>
      <c r="B28" s="24">
        <v>0</v>
      </c>
      <c r="C28" s="24">
        <v>0</v>
      </c>
      <c r="D28" s="25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23" t="s">
        <v>48</v>
      </c>
      <c r="B29" s="24">
        <v>0</v>
      </c>
      <c r="C29" s="24">
        <v>0</v>
      </c>
      <c r="D29" s="25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23" t="s">
        <v>50</v>
      </c>
      <c r="B30" s="24">
        <v>0</v>
      </c>
      <c r="C30" s="24">
        <v>0</v>
      </c>
      <c r="D30" s="25"/>
      <c r="E30" s="17" t="s">
        <v>51</v>
      </c>
      <c r="F30" s="24">
        <v>0</v>
      </c>
      <c r="G30" s="24">
        <v>0</v>
      </c>
    </row>
    <row r="31" spans="1:7" s="17" customFormat="1" ht="12.75" x14ac:dyDescent="0.25">
      <c r="A31" s="23" t="s">
        <v>52</v>
      </c>
      <c r="B31" s="24">
        <v>214517939</v>
      </c>
      <c r="C31" s="24">
        <v>0</v>
      </c>
      <c r="D31" s="22"/>
      <c r="E31" s="17" t="s">
        <v>53</v>
      </c>
      <c r="F31" s="24">
        <v>0</v>
      </c>
      <c r="G31" s="24">
        <v>0</v>
      </c>
    </row>
    <row r="32" spans="1:7" s="17" customFormat="1" ht="12.75" x14ac:dyDescent="0.25">
      <c r="A32" s="23" t="s">
        <v>54</v>
      </c>
      <c r="B32" s="24">
        <v>0</v>
      </c>
      <c r="C32" s="24">
        <v>0</v>
      </c>
      <c r="D32" s="25"/>
      <c r="E32" s="17" t="s">
        <v>55</v>
      </c>
      <c r="F32" s="24">
        <v>0</v>
      </c>
      <c r="G32" s="24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5"/>
      <c r="E33" s="20" t="s">
        <v>57</v>
      </c>
      <c r="F33" s="21">
        <f>SUM(F34:F39)</f>
        <v>15694301</v>
      </c>
      <c r="G33" s="21">
        <f>SUM(G34:G39)</f>
        <v>9949223</v>
      </c>
    </row>
    <row r="34" spans="1:7" s="17" customFormat="1" ht="12.75" x14ac:dyDescent="0.25">
      <c r="A34" s="23" t="s">
        <v>58</v>
      </c>
      <c r="B34" s="24">
        <v>0</v>
      </c>
      <c r="C34" s="24">
        <v>0</v>
      </c>
      <c r="D34" s="25"/>
      <c r="E34" s="23" t="s">
        <v>59</v>
      </c>
      <c r="F34" s="24">
        <v>0</v>
      </c>
      <c r="G34" s="24">
        <v>0</v>
      </c>
    </row>
    <row r="35" spans="1:7" s="17" customFormat="1" ht="12.75" x14ac:dyDescent="0.25">
      <c r="A35" s="23" t="s">
        <v>60</v>
      </c>
      <c r="B35" s="24">
        <v>0</v>
      </c>
      <c r="C35" s="24">
        <v>0</v>
      </c>
      <c r="D35" s="25"/>
      <c r="E35" s="23" t="s">
        <v>61</v>
      </c>
      <c r="F35" s="24">
        <v>2264843</v>
      </c>
      <c r="G35" s="24">
        <v>802877</v>
      </c>
    </row>
    <row r="36" spans="1:7" s="17" customFormat="1" ht="12.75" x14ac:dyDescent="0.25">
      <c r="A36" s="23" t="s">
        <v>62</v>
      </c>
      <c r="B36" s="24">
        <v>0</v>
      </c>
      <c r="C36" s="24">
        <v>0</v>
      </c>
      <c r="D36" s="22"/>
      <c r="E36" s="23" t="s">
        <v>63</v>
      </c>
      <c r="F36" s="24">
        <v>0</v>
      </c>
      <c r="G36" s="24">
        <v>0</v>
      </c>
    </row>
    <row r="37" spans="1:7" s="17" customFormat="1" ht="12.75" customHeight="1" x14ac:dyDescent="0.25">
      <c r="A37" s="23" t="s">
        <v>64</v>
      </c>
      <c r="B37" s="24">
        <v>0</v>
      </c>
      <c r="C37" s="24">
        <v>0</v>
      </c>
      <c r="D37" s="22"/>
      <c r="E37" s="23" t="s">
        <v>65</v>
      </c>
      <c r="F37" s="24">
        <v>0</v>
      </c>
      <c r="G37" s="24">
        <v>222596</v>
      </c>
    </row>
    <row r="38" spans="1:7" s="17" customFormat="1" ht="12.75" customHeight="1" x14ac:dyDescent="0.25">
      <c r="A38" s="23" t="s">
        <v>66</v>
      </c>
      <c r="B38" s="24">
        <v>0</v>
      </c>
      <c r="C38" s="24">
        <v>0</v>
      </c>
      <c r="D38" s="25"/>
      <c r="E38" s="23" t="s">
        <v>67</v>
      </c>
      <c r="F38" s="24">
        <v>13429458</v>
      </c>
      <c r="G38" s="24">
        <v>8923750</v>
      </c>
    </row>
    <row r="39" spans="1:7" s="17" customFormat="1" ht="12.75" x14ac:dyDescent="0.25">
      <c r="A39" s="20" t="s">
        <v>68</v>
      </c>
      <c r="B39" s="21">
        <v>70292137</v>
      </c>
      <c r="C39" s="21">
        <v>58050972</v>
      </c>
      <c r="D39" s="22"/>
      <c r="E39" s="23" t="s">
        <v>69</v>
      </c>
      <c r="F39" s="24">
        <v>0</v>
      </c>
      <c r="G39" s="24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5"/>
      <c r="E40" s="20" t="s">
        <v>71</v>
      </c>
      <c r="F40" s="21">
        <f>SUM(F41:F43)</f>
        <v>2711807</v>
      </c>
      <c r="G40" s="21">
        <f>SUM(G41:G43)</f>
        <v>3306497</v>
      </c>
    </row>
    <row r="41" spans="1:7" s="17" customFormat="1" ht="25.5" x14ac:dyDescent="0.25">
      <c r="A41" s="23" t="s">
        <v>72</v>
      </c>
      <c r="B41" s="24">
        <v>0</v>
      </c>
      <c r="C41" s="24">
        <v>0</v>
      </c>
      <c r="D41" s="22"/>
      <c r="E41" s="23" t="s">
        <v>73</v>
      </c>
      <c r="F41" s="24">
        <v>2711807</v>
      </c>
      <c r="G41" s="24">
        <v>3306497</v>
      </c>
    </row>
    <row r="42" spans="1:7" s="17" customFormat="1" ht="12.75" x14ac:dyDescent="0.25">
      <c r="A42" s="17" t="s">
        <v>74</v>
      </c>
      <c r="B42" s="24">
        <v>0</v>
      </c>
      <c r="C42" s="24">
        <v>0</v>
      </c>
      <c r="D42" s="25"/>
      <c r="E42" s="23" t="s">
        <v>75</v>
      </c>
      <c r="F42" s="24">
        <v>0</v>
      </c>
      <c r="G42" s="24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4">
        <v>0</v>
      </c>
      <c r="G43" s="24">
        <v>0</v>
      </c>
    </row>
    <row r="44" spans="1:7" s="17" customFormat="1" ht="12.75" x14ac:dyDescent="0.25">
      <c r="A44" s="23" t="s">
        <v>78</v>
      </c>
      <c r="B44" s="24">
        <v>0</v>
      </c>
      <c r="C44" s="24">
        <v>0</v>
      </c>
      <c r="D44" s="23"/>
      <c r="E44" s="20" t="s">
        <v>79</v>
      </c>
      <c r="F44" s="21">
        <f>SUM(F45:F47)</f>
        <v>13552492</v>
      </c>
      <c r="G44" s="21">
        <f>SUM(G45:G47)</f>
        <v>21575824</v>
      </c>
    </row>
    <row r="45" spans="1:7" s="17" customFormat="1" ht="12.75" x14ac:dyDescent="0.25">
      <c r="A45" s="23" t="s">
        <v>80</v>
      </c>
      <c r="B45" s="24">
        <v>0</v>
      </c>
      <c r="C45" s="24">
        <v>0</v>
      </c>
      <c r="D45" s="22"/>
      <c r="E45" s="23" t="s">
        <v>81</v>
      </c>
      <c r="F45" s="24">
        <v>6420408</v>
      </c>
      <c r="G45" s="24">
        <v>2802416</v>
      </c>
    </row>
    <row r="46" spans="1:7" s="17" customFormat="1" ht="25.5" x14ac:dyDescent="0.25">
      <c r="A46" s="23" t="s">
        <v>82</v>
      </c>
      <c r="B46" s="24">
        <v>0</v>
      </c>
      <c r="C46" s="24">
        <v>0</v>
      </c>
      <c r="D46" s="22"/>
      <c r="E46" s="23" t="s">
        <v>83</v>
      </c>
      <c r="F46" s="24">
        <v>0</v>
      </c>
      <c r="G46" s="24">
        <v>0</v>
      </c>
    </row>
    <row r="47" spans="1:7" s="17" customFormat="1" ht="12.75" x14ac:dyDescent="0.25">
      <c r="A47" s="23" t="s">
        <v>84</v>
      </c>
      <c r="B47" s="24">
        <v>0</v>
      </c>
      <c r="C47" s="24">
        <v>0</v>
      </c>
      <c r="D47" s="22"/>
      <c r="E47" s="23" t="s">
        <v>85</v>
      </c>
      <c r="F47" s="24">
        <v>7132084</v>
      </c>
      <c r="G47" s="24">
        <v>18773408</v>
      </c>
    </row>
    <row r="48" spans="1:7" s="17" customFormat="1" ht="12.75" x14ac:dyDescent="0.25">
      <c r="A48" s="20"/>
      <c r="B48" s="26"/>
      <c r="C48" s="26"/>
      <c r="D48" s="22"/>
      <c r="F48" s="27"/>
      <c r="G48" s="27"/>
    </row>
    <row r="49" spans="1:7" s="17" customFormat="1" ht="12.75" x14ac:dyDescent="0.25">
      <c r="A49" s="20" t="s">
        <v>86</v>
      </c>
      <c r="B49" s="21">
        <f>SUM(B11+B19+B27+B33+B39+B40+B43)</f>
        <v>16985119894</v>
      </c>
      <c r="C49" s="21">
        <f>SUM(C11+C19+C27+C33+C39+C40+C43)</f>
        <v>7915332149</v>
      </c>
      <c r="D49" s="25"/>
      <c r="E49" s="20" t="s">
        <v>87</v>
      </c>
      <c r="F49" s="21">
        <f>SUM(F44+F40+F33+F29+F28+F25+F21+F11)</f>
        <v>2127185516</v>
      </c>
      <c r="G49" s="21">
        <f>SUM(G44+G40+G33+G29+G28+G25+G21+G11)</f>
        <v>1727341419</v>
      </c>
    </row>
    <row r="50" spans="1:7" s="17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7" customFormat="1" ht="13.5" thickTop="1" x14ac:dyDescent="0.25">
      <c r="A51" s="18" t="s">
        <v>88</v>
      </c>
      <c r="B51" s="19"/>
      <c r="C51" s="19"/>
      <c r="D51" s="29"/>
      <c r="E51" s="18" t="s">
        <v>89</v>
      </c>
      <c r="F51" s="19"/>
      <c r="G51" s="19"/>
    </row>
    <row r="52" spans="1:7" s="17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7" customFormat="1" ht="12.75" x14ac:dyDescent="0.25">
      <c r="A53" s="20" t="s">
        <v>90</v>
      </c>
      <c r="B53" s="21">
        <v>968150244</v>
      </c>
      <c r="C53" s="21">
        <v>790360559</v>
      </c>
      <c r="D53" s="25"/>
      <c r="E53" s="20" t="s">
        <v>91</v>
      </c>
      <c r="F53" s="21">
        <v>2035861577</v>
      </c>
      <c r="G53" s="21">
        <v>2044588529</v>
      </c>
    </row>
    <row r="54" spans="1:7" s="17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7" customFormat="1" ht="12.75" x14ac:dyDescent="0.25">
      <c r="A55" s="20" t="s">
        <v>92</v>
      </c>
      <c r="B55" s="21">
        <v>5524997096</v>
      </c>
      <c r="C55" s="21">
        <v>5547520405</v>
      </c>
      <c r="D55" s="25"/>
      <c r="E55" s="20" t="s">
        <v>93</v>
      </c>
      <c r="F55" s="21">
        <v>124011</v>
      </c>
      <c r="G55" s="21">
        <v>124011</v>
      </c>
    </row>
    <row r="56" spans="1:7" s="17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7" customFormat="1" ht="12.75" x14ac:dyDescent="0.25">
      <c r="A57" s="20" t="s">
        <v>94</v>
      </c>
      <c r="B57" s="21">
        <v>40031645194</v>
      </c>
      <c r="C57" s="21">
        <v>39489789786</v>
      </c>
      <c r="D57" s="25"/>
      <c r="E57" s="20" t="s">
        <v>95</v>
      </c>
      <c r="F57" s="21">
        <v>13022620822</v>
      </c>
      <c r="G57" s="21">
        <v>13264633883</v>
      </c>
    </row>
    <row r="58" spans="1:7" s="17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7" customFormat="1" ht="12.75" x14ac:dyDescent="0.25">
      <c r="A59" s="20" t="s">
        <v>96</v>
      </c>
      <c r="B59" s="21">
        <v>2738588912</v>
      </c>
      <c r="C59" s="21">
        <v>2920587834</v>
      </c>
      <c r="D59" s="25"/>
      <c r="E59" s="20" t="s">
        <v>97</v>
      </c>
      <c r="F59" s="21">
        <v>1496052131</v>
      </c>
      <c r="G59" s="21">
        <v>1753739450</v>
      </c>
    </row>
    <row r="60" spans="1:7" s="17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7" customFormat="1" ht="25.5" x14ac:dyDescent="0.25">
      <c r="A61" s="20" t="s">
        <v>98</v>
      </c>
      <c r="B61" s="21">
        <v>91193597</v>
      </c>
      <c r="C61" s="21">
        <v>91343055</v>
      </c>
      <c r="D61" s="25"/>
      <c r="E61" s="20" t="s">
        <v>99</v>
      </c>
      <c r="F61" s="21">
        <v>922616483</v>
      </c>
      <c r="G61" s="21">
        <v>923305830</v>
      </c>
    </row>
    <row r="62" spans="1:7" s="17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7" customFormat="1" ht="12.75" x14ac:dyDescent="0.25">
      <c r="A63" s="20" t="s">
        <v>100</v>
      </c>
      <c r="B63" s="21">
        <v>-37889014</v>
      </c>
      <c r="C63" s="21">
        <v>-80908287</v>
      </c>
      <c r="D63" s="22"/>
      <c r="E63" s="20" t="s">
        <v>101</v>
      </c>
      <c r="F63" s="21">
        <v>30709406</v>
      </c>
      <c r="G63" s="21">
        <v>32060270</v>
      </c>
    </row>
    <row r="64" spans="1:7" s="17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7" customFormat="1" ht="12.75" x14ac:dyDescent="0.25">
      <c r="A65" s="20" t="s">
        <v>102</v>
      </c>
      <c r="B65" s="21">
        <v>5076867752</v>
      </c>
      <c r="C65" s="21">
        <v>4332100487</v>
      </c>
      <c r="D65" s="25"/>
      <c r="E65" s="23"/>
      <c r="F65" s="26"/>
      <c r="G65" s="26"/>
    </row>
    <row r="66" spans="1:9" s="17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7" customFormat="1" ht="12.75" x14ac:dyDescent="0.25">
      <c r="A67" s="30" t="s">
        <v>103</v>
      </c>
      <c r="B67" s="31">
        <v>0</v>
      </c>
      <c r="C67" s="31">
        <v>0</v>
      </c>
      <c r="D67" s="25"/>
      <c r="E67" s="23"/>
      <c r="F67" s="26"/>
      <c r="G67" s="26"/>
    </row>
    <row r="68" spans="1:9" s="17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7" customFormat="1" ht="12.75" x14ac:dyDescent="0.25">
      <c r="A69" s="30" t="s">
        <v>104</v>
      </c>
      <c r="B69" s="21">
        <v>78885171</v>
      </c>
      <c r="C69" s="21">
        <v>68498675</v>
      </c>
      <c r="D69" s="25"/>
      <c r="E69" s="20" t="s">
        <v>105</v>
      </c>
      <c r="F69" s="21">
        <f>SUM(F63+F61+F59+F57+F55+F53)</f>
        <v>17507984430</v>
      </c>
      <c r="G69" s="21">
        <f>SUM(G63+G61+G59+G57+G55+G53)</f>
        <v>18018451973</v>
      </c>
    </row>
    <row r="70" spans="1:9" s="17" customFormat="1" ht="12.75" x14ac:dyDescent="0.25">
      <c r="A70" s="23"/>
      <c r="B70" s="26"/>
      <c r="C70" s="26"/>
      <c r="D70" s="25"/>
      <c r="E70" s="23"/>
      <c r="F70" s="27"/>
      <c r="G70" s="27"/>
    </row>
    <row r="71" spans="1:9" s="17" customFormat="1" ht="12.75" x14ac:dyDescent="0.25">
      <c r="A71" s="30" t="s">
        <v>106</v>
      </c>
      <c r="B71" s="21">
        <f>SUM(B69+B65+B63+B61+B59+B57+B55+B53+B67)</f>
        <v>54472438952</v>
      </c>
      <c r="C71" s="21">
        <f>SUM(C69+C65+C63+C61+C59+C57+C55+C53+C67)</f>
        <v>53159292514</v>
      </c>
      <c r="D71" s="25"/>
      <c r="E71" s="20" t="s">
        <v>107</v>
      </c>
      <c r="F71" s="21">
        <f>SUM(F69+F49)</f>
        <v>19635169946</v>
      </c>
      <c r="G71" s="21">
        <f>SUM(G69+G49)</f>
        <v>19745793392</v>
      </c>
      <c r="I71" s="27"/>
    </row>
    <row r="72" spans="1:9" s="17" customFormat="1" ht="12.75" x14ac:dyDescent="0.25">
      <c r="B72" s="27"/>
      <c r="C72" s="27"/>
      <c r="D72" s="25"/>
      <c r="F72" s="27"/>
      <c r="G72" s="27"/>
    </row>
    <row r="73" spans="1:9" s="17" customFormat="1" ht="12.75" x14ac:dyDescent="0.25">
      <c r="A73" s="32"/>
      <c r="B73" s="33"/>
      <c r="C73" s="33"/>
      <c r="D73" s="34"/>
      <c r="E73" s="35" t="s">
        <v>108</v>
      </c>
      <c r="F73" s="36"/>
      <c r="G73" s="36"/>
    </row>
    <row r="74" spans="1:9" s="17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7" customFormat="1" ht="12.75" x14ac:dyDescent="0.25">
      <c r="A75" s="23"/>
      <c r="B75" s="37"/>
      <c r="C75" s="37"/>
      <c r="D75" s="23"/>
      <c r="E75" s="38" t="s">
        <v>109</v>
      </c>
      <c r="F75" s="39">
        <f>SUM(F77+F79+F81)</f>
        <v>-26109961584</v>
      </c>
      <c r="G75" s="39">
        <f>SUM(G77+G79+G81)</f>
        <v>-35843838202</v>
      </c>
    </row>
    <row r="76" spans="1:9" s="17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7" customFormat="1" ht="12.75" x14ac:dyDescent="0.25">
      <c r="A77" s="23"/>
      <c r="B77" s="26"/>
      <c r="C77" s="26"/>
      <c r="D77" s="25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7" customFormat="1" ht="12.75" x14ac:dyDescent="0.25">
      <c r="A79" s="23"/>
      <c r="B79" s="26"/>
      <c r="C79" s="26"/>
      <c r="D79" s="25"/>
      <c r="E79" s="20" t="s">
        <v>111</v>
      </c>
      <c r="F79" s="21">
        <v>12215282</v>
      </c>
      <c r="G79" s="21">
        <v>12215282</v>
      </c>
    </row>
    <row r="80" spans="1:9" s="17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7" customFormat="1" ht="12.75" x14ac:dyDescent="0.25">
      <c r="B81" s="27"/>
      <c r="C81" s="27"/>
      <c r="D81" s="25"/>
      <c r="E81" s="30" t="s">
        <v>112</v>
      </c>
      <c r="F81" s="21">
        <v>-26122176866</v>
      </c>
      <c r="G81" s="21">
        <v>-35856053484</v>
      </c>
    </row>
    <row r="82" spans="1:7" s="17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7" customFormat="1" ht="12.75" x14ac:dyDescent="0.25">
      <c r="A83" s="23"/>
      <c r="B83" s="26"/>
      <c r="C83" s="26"/>
      <c r="D83" s="22"/>
      <c r="E83" s="38" t="s">
        <v>113</v>
      </c>
      <c r="F83" s="39">
        <f>SUM(F85+F87+F89+F91+F93)</f>
        <v>77932350484</v>
      </c>
      <c r="G83" s="39">
        <f>SUM(G85+G87+G89+G91+G93)</f>
        <v>77172669473</v>
      </c>
    </row>
    <row r="84" spans="1:7" s="17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7" customFormat="1" ht="12.75" x14ac:dyDescent="0.25">
      <c r="A85" s="23"/>
      <c r="B85" s="26"/>
      <c r="C85" s="26"/>
      <c r="D85" s="25"/>
      <c r="E85" s="30" t="s">
        <v>114</v>
      </c>
      <c r="F85" s="21">
        <v>37764083950</v>
      </c>
      <c r="G85" s="21">
        <v>38187951643</v>
      </c>
    </row>
    <row r="86" spans="1:7" s="17" customFormat="1" ht="5.0999999999999996" customHeight="1" x14ac:dyDescent="0.25">
      <c r="B86" s="27"/>
      <c r="C86" s="27"/>
      <c r="E86" s="30"/>
      <c r="F86" s="21"/>
      <c r="G86" s="21"/>
    </row>
    <row r="87" spans="1:7" s="17" customFormat="1" ht="12.75" x14ac:dyDescent="0.25">
      <c r="B87" s="27"/>
      <c r="C87" s="27"/>
      <c r="E87" s="30" t="s">
        <v>115</v>
      </c>
      <c r="F87" s="21">
        <v>39888674904</v>
      </c>
      <c r="G87" s="21">
        <v>38765191357</v>
      </c>
    </row>
    <row r="88" spans="1:7" s="17" customFormat="1" ht="5.0999999999999996" customHeight="1" x14ac:dyDescent="0.25">
      <c r="B88" s="27"/>
      <c r="C88" s="27"/>
      <c r="E88" s="30"/>
      <c r="F88" s="21"/>
      <c r="G88" s="21"/>
    </row>
    <row r="89" spans="1:7" s="17" customFormat="1" ht="12.75" x14ac:dyDescent="0.25">
      <c r="B89" s="27"/>
      <c r="C89" s="27"/>
      <c r="E89" s="30" t="s">
        <v>116</v>
      </c>
      <c r="F89" s="21">
        <v>282297067</v>
      </c>
      <c r="G89" s="21">
        <v>222231910</v>
      </c>
    </row>
    <row r="90" spans="1:7" s="17" customFormat="1" ht="5.0999999999999996" customHeight="1" x14ac:dyDescent="0.25">
      <c r="B90" s="27"/>
      <c r="C90" s="27"/>
      <c r="E90" s="30"/>
      <c r="F90" s="21"/>
      <c r="G90" s="21"/>
    </row>
    <row r="91" spans="1:7" s="17" customFormat="1" ht="12.75" x14ac:dyDescent="0.25">
      <c r="B91" s="27"/>
      <c r="C91" s="27"/>
      <c r="E91" s="30" t="s">
        <v>117</v>
      </c>
      <c r="F91" s="21">
        <v>0</v>
      </c>
      <c r="G91" s="21">
        <v>0</v>
      </c>
    </row>
    <row r="92" spans="1:7" s="17" customFormat="1" ht="5.0999999999999996" customHeight="1" x14ac:dyDescent="0.25">
      <c r="B92" s="27"/>
      <c r="C92" s="27"/>
      <c r="E92" s="30"/>
      <c r="F92" s="21"/>
      <c r="G92" s="21"/>
    </row>
    <row r="93" spans="1:7" s="17" customFormat="1" ht="12.75" x14ac:dyDescent="0.25">
      <c r="B93" s="27"/>
      <c r="C93" s="27"/>
      <c r="E93" s="30" t="s">
        <v>118</v>
      </c>
      <c r="F93" s="21">
        <v>-2705437</v>
      </c>
      <c r="G93" s="21">
        <v>-2705437</v>
      </c>
    </row>
    <row r="94" spans="1:7" s="17" customFormat="1" ht="5.0999999999999996" customHeight="1" x14ac:dyDescent="0.25">
      <c r="B94" s="27"/>
      <c r="C94" s="27"/>
      <c r="F94" s="27"/>
      <c r="G94" s="27"/>
    </row>
    <row r="95" spans="1:7" s="17" customFormat="1" ht="25.5" x14ac:dyDescent="0.25">
      <c r="B95" s="27"/>
      <c r="C95" s="27"/>
      <c r="E95" s="40" t="s">
        <v>119</v>
      </c>
      <c r="F95" s="39">
        <f>SUM(F97+F99)</f>
        <v>0</v>
      </c>
      <c r="G95" s="39">
        <f>SUM(G97+G99)</f>
        <v>0</v>
      </c>
    </row>
    <row r="96" spans="1:7" s="17" customFormat="1" ht="5.0999999999999996" customHeight="1" x14ac:dyDescent="0.25">
      <c r="B96" s="27"/>
      <c r="C96" s="27"/>
      <c r="F96" s="27"/>
      <c r="G96" s="27"/>
    </row>
    <row r="97" spans="1:8" s="17" customFormat="1" ht="12.75" x14ac:dyDescent="0.25">
      <c r="B97" s="27"/>
      <c r="C97" s="27"/>
      <c r="E97" s="3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7"/>
      <c r="C98" s="27"/>
      <c r="E98" s="30"/>
      <c r="F98" s="21"/>
      <c r="G98" s="21"/>
    </row>
    <row r="99" spans="1:8" s="17" customFormat="1" ht="12.75" x14ac:dyDescent="0.25">
      <c r="B99" s="27"/>
      <c r="C99" s="27"/>
      <c r="E99" s="30" t="s">
        <v>121</v>
      </c>
      <c r="F99" s="21">
        <v>0</v>
      </c>
      <c r="G99" s="21">
        <v>0</v>
      </c>
    </row>
    <row r="100" spans="1:8" s="17" customFormat="1" ht="12.75" x14ac:dyDescent="0.25">
      <c r="B100" s="27"/>
      <c r="C100" s="27"/>
      <c r="F100" s="27"/>
      <c r="G100" s="27"/>
    </row>
    <row r="101" spans="1:8" s="17" customFormat="1" ht="12.75" x14ac:dyDescent="0.25">
      <c r="B101" s="27"/>
      <c r="C101" s="27"/>
      <c r="E101" s="30" t="s">
        <v>122</v>
      </c>
      <c r="F101" s="21">
        <f>SUM(F75+F83+F95)</f>
        <v>51822388900</v>
      </c>
      <c r="G101" s="21">
        <f>SUM(G75+G83+G95)</f>
        <v>41328831271</v>
      </c>
    </row>
    <row r="102" spans="1:8" s="17" customFormat="1" ht="12.75" x14ac:dyDescent="0.25">
      <c r="B102" s="27"/>
      <c r="C102" s="27"/>
      <c r="E102" s="30"/>
      <c r="F102" s="31"/>
      <c r="G102" s="31"/>
    </row>
    <row r="103" spans="1:8" s="17" customFormat="1" ht="12.75" x14ac:dyDescent="0.25">
      <c r="A103" s="41" t="s">
        <v>123</v>
      </c>
      <c r="B103" s="42">
        <f>SUM(B71+B49)</f>
        <v>71457558846</v>
      </c>
      <c r="C103" s="42">
        <f>SUM(C71+C49)</f>
        <v>61074624663</v>
      </c>
      <c r="D103" s="43"/>
      <c r="E103" s="41" t="s">
        <v>124</v>
      </c>
      <c r="F103" s="42">
        <f>SUM(F101+F71)</f>
        <v>71457558846</v>
      </c>
      <c r="G103" s="42">
        <f>SUM(G101+G71)</f>
        <v>61074624663</v>
      </c>
    </row>
    <row r="104" spans="1:8" s="3" customFormat="1" ht="15" customHeight="1" x14ac:dyDescent="0.2">
      <c r="A104" s="44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x14ac:dyDescent="0.25">
      <c r="F108" s="45"/>
      <c r="G108" s="45"/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A111" s="46"/>
      <c r="B111" s="46"/>
      <c r="C111" s="46"/>
      <c r="E111" s="46"/>
      <c r="F111" s="46"/>
      <c r="G111" s="46"/>
      <c r="H111" s="3"/>
    </row>
    <row r="112" spans="1:8" x14ac:dyDescent="0.25">
      <c r="A112" s="46"/>
      <c r="B112" s="46"/>
      <c r="C112" s="46"/>
      <c r="E112" s="46"/>
      <c r="F112" s="46"/>
      <c r="G112" s="46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7"/>
      <c r="B116" s="47"/>
      <c r="C116" s="47"/>
      <c r="D116" s="47"/>
      <c r="E116" s="47"/>
      <c r="F116" s="47"/>
      <c r="G116" s="47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scale="4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2022-10-31T00:49:32Z</dcterms:created>
  <dcterms:modified xsi:type="dcterms:W3CDTF">2022-10-31T00:49:32Z</dcterms:modified>
</cp:coreProperties>
</file>