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"/>
    </mc:Choice>
  </mc:AlternateContent>
  <xr:revisionPtr revIDLastSave="0" documentId="8_{5B998BA3-F20B-42D0-8C56-74F6A3B74888}" xr6:coauthVersionLast="40" xr6:coauthVersionMax="40" xr10:uidLastSave="{00000000-0000-0000-0000-000000000000}"/>
  <bookViews>
    <workbookView xWindow="0" yWindow="0" windowWidth="25200" windowHeight="11775" xr2:uid="{0A127040-5A43-473B-AD90-EBE59C07BD4D}"/>
  </bookViews>
  <sheets>
    <sheet name="Poder Ejecutivo" sheetId="1" r:id="rId1"/>
  </sheets>
  <definedNames>
    <definedName name="_xlnm.Print_Titles" localSheetId="0">'Poder Ejecutivo'!$3:$8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5" i="1" l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N80" i="1"/>
  <c r="M80" i="1"/>
  <c r="L80" i="1"/>
  <c r="K80" i="1"/>
  <c r="J80" i="1"/>
  <c r="I80" i="1"/>
  <c r="H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 s="1"/>
  <c r="O34" i="1" s="1"/>
  <c r="N35" i="1"/>
  <c r="M35" i="1"/>
  <c r="L35" i="1"/>
  <c r="K35" i="1"/>
  <c r="J35" i="1"/>
  <c r="I35" i="1"/>
  <c r="H35" i="1"/>
  <c r="N34" i="1"/>
  <c r="M34" i="1"/>
  <c r="L34" i="1"/>
  <c r="K34" i="1"/>
  <c r="J34" i="1"/>
  <c r="I34" i="1"/>
  <c r="H34" i="1"/>
  <c r="O33" i="1"/>
  <c r="O32" i="1"/>
  <c r="O31" i="1"/>
  <c r="O30" i="1"/>
  <c r="O29" i="1"/>
  <c r="O28" i="1" s="1"/>
  <c r="O27" i="1" s="1"/>
  <c r="O26" i="1" s="1"/>
  <c r="N28" i="1"/>
  <c r="M28" i="1"/>
  <c r="L28" i="1"/>
  <c r="K28" i="1"/>
  <c r="J28" i="1"/>
  <c r="I28" i="1"/>
  <c r="H28" i="1"/>
  <c r="H27" i="1" s="1"/>
  <c r="H26" i="1" s="1"/>
  <c r="H17" i="1" s="1"/>
  <c r="H9" i="1" s="1"/>
  <c r="N27" i="1"/>
  <c r="M27" i="1"/>
  <c r="K27" i="1"/>
  <c r="J27" i="1"/>
  <c r="I27" i="1"/>
  <c r="N26" i="1"/>
  <c r="M26" i="1"/>
  <c r="L26" i="1"/>
  <c r="K26" i="1"/>
  <c r="J26" i="1"/>
  <c r="I26" i="1"/>
  <c r="O25" i="1"/>
  <c r="O24" i="1"/>
  <c r="O23" i="1" s="1"/>
  <c r="N23" i="1"/>
  <c r="M23" i="1"/>
  <c r="L23" i="1"/>
  <c r="K23" i="1"/>
  <c r="J23" i="1"/>
  <c r="I23" i="1"/>
  <c r="H23" i="1"/>
  <c r="O22" i="1"/>
  <c r="O21" i="1"/>
  <c r="O20" i="1" s="1"/>
  <c r="N20" i="1"/>
  <c r="M20" i="1"/>
  <c r="L20" i="1"/>
  <c r="K20" i="1"/>
  <c r="J20" i="1"/>
  <c r="I20" i="1"/>
  <c r="H20" i="1"/>
  <c r="N19" i="1"/>
  <c r="M19" i="1"/>
  <c r="L19" i="1"/>
  <c r="K19" i="1"/>
  <c r="J19" i="1"/>
  <c r="I19" i="1"/>
  <c r="H19" i="1"/>
  <c r="N18" i="1"/>
  <c r="M18" i="1"/>
  <c r="L18" i="1"/>
  <c r="K18" i="1"/>
  <c r="J18" i="1"/>
  <c r="I18" i="1"/>
  <c r="H18" i="1"/>
  <c r="N17" i="1"/>
  <c r="M17" i="1"/>
  <c r="L17" i="1"/>
  <c r="K17" i="1"/>
  <c r="J17" i="1"/>
  <c r="I17" i="1"/>
  <c r="O15" i="1"/>
  <c r="O14" i="1" s="1"/>
  <c r="O13" i="1" s="1"/>
  <c r="O12" i="1" s="1"/>
  <c r="O11" i="1" s="1"/>
  <c r="N14" i="1"/>
  <c r="M14" i="1"/>
  <c r="L14" i="1"/>
  <c r="K14" i="1"/>
  <c r="J14" i="1"/>
  <c r="I14" i="1"/>
  <c r="H14" i="1"/>
  <c r="N13" i="1"/>
  <c r="M13" i="1"/>
  <c r="L13" i="1"/>
  <c r="K13" i="1"/>
  <c r="J13" i="1"/>
  <c r="I13" i="1"/>
  <c r="H13" i="1"/>
  <c r="N12" i="1"/>
  <c r="M12" i="1"/>
  <c r="L12" i="1"/>
  <c r="L11" i="1" s="1"/>
  <c r="L9" i="1" s="1"/>
  <c r="K12" i="1"/>
  <c r="J12" i="1"/>
  <c r="I12" i="1"/>
  <c r="H12" i="1"/>
  <c r="N11" i="1"/>
  <c r="M11" i="1"/>
  <c r="K11" i="1"/>
  <c r="J11" i="1"/>
  <c r="I11" i="1"/>
  <c r="H11" i="1"/>
  <c r="N9" i="1"/>
  <c r="M9" i="1"/>
  <c r="K9" i="1"/>
  <c r="J9" i="1"/>
  <c r="I9" i="1"/>
  <c r="O19" i="1" l="1"/>
  <c r="O18" i="1" s="1"/>
  <c r="O17" i="1" s="1"/>
  <c r="O9" i="1" s="1"/>
</calcChain>
</file>

<file path=xl/sharedStrings.xml><?xml version="1.0" encoding="utf-8"?>
<sst xmlns="http://schemas.openxmlformats.org/spreadsheetml/2006/main" count="197" uniqueCount="154">
  <si>
    <t>GOBIERNO CONSTITUCIONAL DEL ESTADO DE CHIAPAS</t>
  </si>
  <si>
    <t>PODER EJECUTIVO</t>
  </si>
  <si>
    <t xml:space="preserve">INVERSIÓN PÚBLICA POR PROGRAMAS Y PROYECTOS ESTRATÉGICOS EN CLASIFICACIÓN ADMINISTRATIVA </t>
  </si>
  <si>
    <t>DEL 1 DE ENERO AL 30 DE SEPTIEMBRE DE 2022</t>
  </si>
  <si>
    <t>(Pesos)</t>
  </si>
  <si>
    <t>ORGANISMO PÚBLICO / FUENTE DE FINANCIAMIENTO / RAMO / PROGRAMA O FONDO / PROYECTO ESTRATÉGICO</t>
  </si>
  <si>
    <t>MUNICIPIO/COBERTURA</t>
  </si>
  <si>
    <t>PRESUPUESTO DEVENGADO</t>
  </si>
  <si>
    <t>Economías de Ejercicios Anteriores</t>
  </si>
  <si>
    <t>Recursos en Proceso de Ejecución</t>
  </si>
  <si>
    <t>Productos Financieros de Años Anteriores</t>
  </si>
  <si>
    <t>Productos Financieros del Año en Curso</t>
  </si>
  <si>
    <t>Recursos por Ingresos Excedentes</t>
  </si>
  <si>
    <t>Recursos por Reducciones en Otras Previsiones</t>
  </si>
  <si>
    <t>Recursos del Ejercicio</t>
  </si>
  <si>
    <t>TOTAL</t>
  </si>
  <si>
    <t>INSTITUTO DE FORMACIÓN POLICIAL</t>
  </si>
  <si>
    <t xml:space="preserve">2.5 RECURSOS FEDERALES </t>
  </si>
  <si>
    <t>Ramo 33 Aportaciones Federales para Entidades Federativas y Municipios</t>
  </si>
  <si>
    <t>I0110</t>
  </si>
  <si>
    <t>FASP</t>
  </si>
  <si>
    <t>Profesionalización y capacitación de los elementos policiales de seguridad pública</t>
  </si>
  <si>
    <t xml:space="preserve">Cobertura Estatal </t>
  </si>
  <si>
    <t>SECRETARÍA DE OBRA PÚBLICA Y COMUNICACIONES</t>
  </si>
  <si>
    <t>1.5 RECURSOS FEDERALES</t>
  </si>
  <si>
    <t>Ramo 28 Participaciones a Entidades Federativas y Municipios</t>
  </si>
  <si>
    <t>C0100</t>
  </si>
  <si>
    <t>ISR Participable Estatal</t>
  </si>
  <si>
    <t xml:space="preserve">Asesoría y consultoría técnica del proyecto de "Construcción del Doble Paso a Desnivel Vehicular en el Libramiento Norte Poniente en las Intersecciones con el Boulevard Juan Crispín y Boulevard Los Laguitos" (Seguimiento técnico) </t>
  </si>
  <si>
    <t>Tuxtla Gutiérrez</t>
  </si>
  <si>
    <t>Elaboración del estudio y proyecto ejecutivo del Circuito Interior Chiapas de Corazón en la cabecera municipal (Elaboración del estudio y proyecto ejecutivo)</t>
  </si>
  <si>
    <t>C0180</t>
  </si>
  <si>
    <t>ISR por Enajenación de Bienes</t>
  </si>
  <si>
    <t xml:space="preserve">Instalaciones de la Guardia Nacional (Construcción de muro de contención e impermeabilización) </t>
  </si>
  <si>
    <t>Chiapa de Corzo</t>
  </si>
  <si>
    <t xml:space="preserve">Domo para canchas de usos múltiples en el Cuartel General de la VII Región Militar (Construcción) </t>
  </si>
  <si>
    <t>2.5 RECURSOS FEDERALES</t>
  </si>
  <si>
    <t>Ramo 23 Provisiones Salariales y Económicas</t>
  </si>
  <si>
    <t>U0930</t>
  </si>
  <si>
    <t>Fondo para Entidades Federativas y Municipios Productores de Hidrocarburos</t>
  </si>
  <si>
    <t>Alumbrado público con luminarias solares en la cabecera municipal (Instalación)</t>
  </si>
  <si>
    <t>Sunuapa</t>
  </si>
  <si>
    <t>Pavimentación con concreto asfáltico del Boulevard Napana y Boulevard Limonar entre tramo: Ixtacomitán - Pichucalco hasta el final del Boulevard Limonar en la localidad Napana (Construcción)</t>
  </si>
  <si>
    <t>Pichucalco</t>
  </si>
  <si>
    <t xml:space="preserve">Pavimentación con concreto hidráulico de la avenida Benito Juárez entre calle Montebello y las vías férreas cad. Km. 0+603 al Km. 1+120 (Carril de acceso) en la cabecera municipal (Construcción) 	</t>
  </si>
  <si>
    <t>Juárez</t>
  </si>
  <si>
    <t>Pavimentación con concreto hidráulico de la calle de acceso a la colonia Obrera de la cabecera municipal (Construcción)</t>
  </si>
  <si>
    <t>Ostuacán</t>
  </si>
  <si>
    <t>Programa de Seguimiento y Control de Obras Públicas (Programa de seguimiento de obra pública para el Fondo para Entidades Federativas y Municipios Productores de Hidrocarburos)</t>
  </si>
  <si>
    <t>I0030</t>
  </si>
  <si>
    <t>FAIS Entidades (FISE)</t>
  </si>
  <si>
    <t>Centro de Atención para el Trastorno del Espectro Autista en la cabecera municipal (Rehabilitación)</t>
  </si>
  <si>
    <t>Espacio Multideportivo en la cabecera municipal (Construcción)</t>
  </si>
  <si>
    <t>Coapilla</t>
  </si>
  <si>
    <t>Mercado Público en la cabecera municipal (Construcción 2a. Etapa)</t>
  </si>
  <si>
    <t>Larráizar</t>
  </si>
  <si>
    <t>Mercado público en la cabecera municipal (Construcción)</t>
  </si>
  <si>
    <t>Jitotol</t>
  </si>
  <si>
    <t xml:space="preserve">Mercado público Guadalupano en la cabecera municipal (Construcción) </t>
  </si>
  <si>
    <t>Mazatán</t>
  </si>
  <si>
    <t>Mercado público Primero de Mayo en la cabecera municipal (Construcción)</t>
  </si>
  <si>
    <t>Berriozábal</t>
  </si>
  <si>
    <t>Parque Público Central en la cabecera municipal (Construcción)</t>
  </si>
  <si>
    <t>Benemérito de las Américas</t>
  </si>
  <si>
    <t>Parque público en la cabecera municipal (Rehabilitación)</t>
  </si>
  <si>
    <t xml:space="preserve">Venustiano Carranza </t>
  </si>
  <si>
    <t>Parque público en la localidad El Triunfo (Rehabilitación)</t>
  </si>
  <si>
    <t>Escuintla</t>
  </si>
  <si>
    <t>Parque Público en la localidad la Libertad (Rehabilitación)</t>
  </si>
  <si>
    <t>Suchiate</t>
  </si>
  <si>
    <t>Parque público en la localidad Plan de Mulumí (Rehabilitación)</t>
  </si>
  <si>
    <t>Suchiapa</t>
  </si>
  <si>
    <t>Parque público Infantil en el barrio Guadalupano en la cabecera municipal (Rehabilitación)</t>
  </si>
  <si>
    <t>Villa Comaltitlán</t>
  </si>
  <si>
    <t>Pavimentación con concreto hidráulico de la Av. Agustín de Iturbide entre calle Guadalupe Victoria hacia la localidad Santa Lucía Cad. km. 0+000 al km. 0+658 en la localidad La Central (Construcción)</t>
  </si>
  <si>
    <t>Pijijiapan</t>
  </si>
  <si>
    <t>Pavimentación con concreto hidráulico de la calle de acceso al Espacio Multideportivo desde la 3a poniente sur cad. km. 0+000 hasta cad. km 0+333.31 en la cabecera municipal (Construcción)</t>
  </si>
  <si>
    <t>Programa de Seguimiento y Control de Obras Públicas (Programa de Seguimiento de Obra Pública para el Fondo de Infraestructura Social Estatal (FISE)</t>
  </si>
  <si>
    <t>Red de distribución de energía eléctrica en el Barrio la Pista I en la cabecera municipal (Ampliación)</t>
  </si>
  <si>
    <t>Red de distribución de energía eléctrica en la localidad  Nuevo Corral Che'N el Ángel (Construcción)</t>
  </si>
  <si>
    <t>San Cristóbal de las Casas</t>
  </si>
  <si>
    <t>Red de distribución de energía eléctrica en la localidad Arroyo Granizo (Ampliación)</t>
  </si>
  <si>
    <t>Ocosingo</t>
  </si>
  <si>
    <t xml:space="preserve">Red de distribución de energía eléctrica en la localidad Belén Nuevo San Gerón (Construcción) </t>
  </si>
  <si>
    <t>Teopisca</t>
  </si>
  <si>
    <t>Red de distribución de energía eléctrica en la localidad Carmen Yalchuch (Ampliación)</t>
  </si>
  <si>
    <t>Huixtán</t>
  </si>
  <si>
    <t>Red de distribución de energía eléctrica en la localidad Cruztón (Ampliación)</t>
  </si>
  <si>
    <t>Chamula</t>
  </si>
  <si>
    <t xml:space="preserve">Red de distribución de energía eléctrica en la localidad de Corazón de María (Construcción) </t>
  </si>
  <si>
    <t>Red de distribución de energía eléctrica en la localidad de San José Mujular (Mantenimiento)</t>
  </si>
  <si>
    <t>Bochil</t>
  </si>
  <si>
    <t>Red de distribución de energía eléctrica en la localidad El Pozo (Ampliación)</t>
  </si>
  <si>
    <t>Red de distribución de energía eléctrica en la localidad Emiliano Zapata (Ampliación)</t>
  </si>
  <si>
    <t>Socoltenango</t>
  </si>
  <si>
    <t>Red de distribución de energía eléctrica en la localidad La Esperanza Cinco de Mayo (Construcción)</t>
  </si>
  <si>
    <t>Chicomuselo</t>
  </si>
  <si>
    <t>Red de distribución de energía eléctrica en la localidad Nuevo Laredo Los Manguitos (Construcción)</t>
  </si>
  <si>
    <t>Acala</t>
  </si>
  <si>
    <t>Red de distribución de energía eléctrica en la localidad Pajaltón (Ampliación)</t>
  </si>
  <si>
    <t>Tenejapa</t>
  </si>
  <si>
    <t>Red de distribución de energía eléctrica en la localidad Pajaltón Alto (Ampliación)</t>
  </si>
  <si>
    <t>Red de distribución de energía eléctrica en la localidad Patentic (Construcción)</t>
  </si>
  <si>
    <t>Red de distribución de energía eléctrica en la localidad San Martín (Ampliación)</t>
  </si>
  <si>
    <t>Red de distribución de energía eléctrica en la localidad Yoshib (Ampliación)</t>
  </si>
  <si>
    <t>Oxchuc</t>
  </si>
  <si>
    <t>Red de distribución de energía eléctrica en la localidad Zamora Pico de Oro (Mantenimiento)</t>
  </si>
  <si>
    <t>Marqués de Comillas</t>
  </si>
  <si>
    <t xml:space="preserve">Red de distribución de energía eléctrica en los Barrios AguaZarca y Los Tulipanes en la cabecera municipal y la localidad El Castaño (Ampliación) </t>
  </si>
  <si>
    <t>Unidad deportiva en la cabecera municipal (Construcción)</t>
  </si>
  <si>
    <t>Chanal</t>
  </si>
  <si>
    <t>Totolapa</t>
  </si>
  <si>
    <t>Unidad deportiva en la cabecera municipal (Rehabilitación)</t>
  </si>
  <si>
    <t>Ixtacomitán</t>
  </si>
  <si>
    <t>La Trinitaria</t>
  </si>
  <si>
    <t>Huixtla</t>
  </si>
  <si>
    <t>Unidad Deportiva en la localidad de Santo Domingo (Construcción)</t>
  </si>
  <si>
    <t>Unión Juárez</t>
  </si>
  <si>
    <t>Unidad Deportiva en la localidad Paraíso (Construcción 1a Etapa)</t>
  </si>
  <si>
    <t>Mazapa de Madero</t>
  </si>
  <si>
    <t>I0120</t>
  </si>
  <si>
    <t>FAFEF</t>
  </si>
  <si>
    <t>Auditorio municipal Profesor René Solís Gamboa en la cabecera municipal (Reconstrucción)</t>
  </si>
  <si>
    <t>Campo de Fútbol Soccer en la cabecera municipal (Construcción)</t>
  </si>
  <si>
    <t>Osumacinta</t>
  </si>
  <si>
    <t>Colector sanitario en la Av. Paseo Interior de Convivencia Infantil entre la calle Sabinal Rd y entronque al Rio Sabinal en la cabecera municipal (Construcción)</t>
  </si>
  <si>
    <t>Construcción del Doble paso a desnivel vehicular en el Libramiento Norte Poniente en las intersecciones con el boulevard Juan Crispín y boulevard Los Laguitos (Construcción)</t>
  </si>
  <si>
    <t>Estación de radio "La Voz de la Selva" en la localidad Santo Domingo (Reconstrucción)</t>
  </si>
  <si>
    <t xml:space="preserve">Imagen Urbana de la Carretera Internacional a La Trinitaria entre entronque a Tzimol hasta acceso a Jatón Chacaljemel (Construcción 1a Etapa) </t>
  </si>
  <si>
    <t>Comitán de Domínguez</t>
  </si>
  <si>
    <t>Obras complementarias del Blvd. Rodulfo Figueroa entre calle 3a. Oriente Sur y calle los Laureles en la cabecera municipal (Construcción)</t>
  </si>
  <si>
    <t>Cintalapa de Figueroa</t>
  </si>
  <si>
    <t>Obras de Protección de la 1a Av. Poniente sur entre calle central poniente y calle 2a sur poniente en la cabecera municipal (Construcción)</t>
  </si>
  <si>
    <t>Tzimol</t>
  </si>
  <si>
    <t>Pavimentación con concreto asfáltico de la Calzada Señor del Pozo entre av. Quetzales y av. El Palmar 2 de la colonia Arroyo Grande en la cabecera municipal (Construcción)</t>
  </si>
  <si>
    <t>Pavimentación con concreto hidráulico de 13a av. sur poniente entre calle 12a. poniente sur y av. 12a. sur poniente y la calle 12a poniente sur entre 12a. av. sur poniente y 13a. av. sur poniente en la cabecera municipal (Construcción)</t>
  </si>
  <si>
    <t>Pavimentación con concreto hidráulico de la av. Canarios entre calzada Señor del Pozo y calle Tucanes de la colonia Los Pájaros en la cabecera municipal (Construcción)</t>
  </si>
  <si>
    <t>Pavimentación con concreto hidráulico de la av. El Palmar 2 entre calzada Señor del Pozo y calle Rebombeo de la colonia Arroyo Grande en la cabecera municipal (Construcción)</t>
  </si>
  <si>
    <t>Pavimentación con concreto hidráulico de la avenida Palenque entre Carretera Chicoasén y calle Yaxchilán de la colonia San José Yeguiste en la cabecera municipal (Construcción)</t>
  </si>
  <si>
    <t xml:space="preserve">Pavimentación con concreto hidráulico de la calle 11a sur poniente entre la 7a Av. Sur Poniente y Av. Jacarandas en la cabecera municipal (Reconstrucción) </t>
  </si>
  <si>
    <t>Pavimentación con concreto hidráulico de la calle Tucanes entre av. Torcazas y av. El Cóndor de la colonia Los Pájaros en la cabecera municipal (Construcción)</t>
  </si>
  <si>
    <t>Pavimentación con concreto hidráulico de las calles Niños Héroes y Miguel Hidalgo entre límites del Arroyo en la localidad América Libre (Construcción)</t>
  </si>
  <si>
    <t>Pavimentación con concreto hidráulico en la Av. Miguel Hidalgo entre las calles Sin Nombre y José María Morelos y Pavón de la localidad de Las Brisas (Construcción)</t>
  </si>
  <si>
    <t>Pavimentación con concreto mixto de la av. Faizanes entre calzada Señor del Pozo y calzada Golondrinas de la colonia Los Pájaros en la cabecera municipal (Construcción)</t>
  </si>
  <si>
    <t>Programa de Seguimiento y Control de Obras Públicas (Programa de Seguimiento de Obra Pública para el Fondo de Aportaciones para el Fortalecimiento de las Entidades Federativas (FAFEF)</t>
  </si>
  <si>
    <t>Puente Vehicular en la Calle 2a Poniente Norte entre Av. Público número uno y 3a Norte Poniente en la cabecera municipal (Construcción de obras complementarias)</t>
  </si>
  <si>
    <t>Yajalón</t>
  </si>
  <si>
    <t>Templo de San Esteban en la cabecera municipal (Reconstrucción de red de iluminación y canaleta)</t>
  </si>
  <si>
    <t>Unidad deportiva en la cabecera municipal (Construcción 3a. Etapa)</t>
  </si>
  <si>
    <t>Unidad Deportiva en la cabecera municipal (Construcción)</t>
  </si>
  <si>
    <t>Simojovel</t>
  </si>
  <si>
    <t>Vialidad Pacificada de la Calle El Sabinal al margen norte del Río Sabinal entre la calle Las Brisas y Avenida América Cad. Km. 0+000 al km. 0+260 en la cabecera municipal (Construcción)</t>
  </si>
  <si>
    <t>Vialidad Pacificada de la Calle El Sabinal al margen norte del Río Sabinal entre la calle Las Brisas y Avenida América Cad. Km. 0+260 al km. 0+542 en la cabecera municipal (Construcción)</t>
  </si>
  <si>
    <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</si>
</sst>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;\ \(#\ ###\ ###\ ##0\)"/>
    <numFmt numFmtId="165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0"/>
      <color theme="1"/>
      <name val="Arial"/>
      <family val="2"/>
    </font>
    <font>
      <sz val="10"/>
      <color rgb="FF621132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86">
    <xf numFmtId="0" fontId="0" fillId="0" borderId="0" xfId="0"/>
    <xf numFmtId="0" fontId="3" fillId="2" borderId="0" xfId="1" applyFont="1" applyFill="1" applyBorder="1" applyAlignment="1">
      <alignment horizontal="left" vertical="center"/>
    </xf>
    <xf numFmtId="0" fontId="4" fillId="0" borderId="0" xfId="2" applyFont="1" applyAlignment="1">
      <alignment vertical="center"/>
    </xf>
    <xf numFmtId="4" fontId="4" fillId="0" borderId="0" xfId="2" applyNumberFormat="1" applyFont="1" applyAlignment="1">
      <alignment vertical="center"/>
    </xf>
    <xf numFmtId="0" fontId="5" fillId="2" borderId="0" xfId="1" applyFont="1" applyFill="1" applyBorder="1" applyAlignment="1">
      <alignment horizontal="left" vertical="center"/>
    </xf>
    <xf numFmtId="4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7" fillId="3" borderId="1" xfId="1" applyFont="1" applyFill="1" applyBorder="1" applyAlignment="1">
      <alignment horizontal="center" vertical="center" wrapText="1" readingOrder="1"/>
    </xf>
    <xf numFmtId="0" fontId="7" fillId="3" borderId="2" xfId="1" applyFont="1" applyFill="1" applyBorder="1" applyAlignment="1">
      <alignment horizontal="center" vertical="center" wrapText="1" readingOrder="1"/>
    </xf>
    <xf numFmtId="0" fontId="7" fillId="3" borderId="3" xfId="1" applyFont="1" applyFill="1" applyBorder="1" applyAlignment="1">
      <alignment horizontal="center" vertical="center" wrapText="1" readingOrder="1"/>
    </xf>
    <xf numFmtId="0" fontId="7" fillId="3" borderId="4" xfId="1" applyFont="1" applyFill="1" applyBorder="1" applyAlignment="1">
      <alignment horizontal="center" vertical="center" wrapText="1" readingOrder="1"/>
    </xf>
    <xf numFmtId="0" fontId="7" fillId="3" borderId="5" xfId="1" applyFont="1" applyFill="1" applyBorder="1" applyAlignment="1">
      <alignment horizontal="center" vertical="center" wrapText="1" readingOrder="1"/>
    </xf>
    <xf numFmtId="0" fontId="7" fillId="3" borderId="5" xfId="1" applyFont="1" applyFill="1" applyBorder="1" applyAlignment="1">
      <alignment horizontal="center" vertical="center" wrapText="1" readingOrder="1"/>
    </xf>
    <xf numFmtId="164" fontId="7" fillId="3" borderId="5" xfId="1" applyNumberFormat="1" applyFont="1" applyFill="1" applyBorder="1" applyAlignment="1">
      <alignment horizontal="center" vertical="center" wrapText="1" readingOrder="1"/>
    </xf>
    <xf numFmtId="0" fontId="7" fillId="3" borderId="6" xfId="1" applyFont="1" applyFill="1" applyBorder="1" applyAlignment="1">
      <alignment horizontal="center" vertical="center" wrapText="1" readingOrder="1"/>
    </xf>
    <xf numFmtId="0" fontId="4" fillId="0" borderId="0" xfId="2" applyFont="1" applyAlignment="1">
      <alignment horizontal="center" vertical="center"/>
    </xf>
    <xf numFmtId="4" fontId="6" fillId="0" borderId="0" xfId="2" applyNumberFormat="1" applyFont="1" applyAlignment="1">
      <alignment horizontal="center" vertical="center"/>
    </xf>
    <xf numFmtId="49" fontId="4" fillId="0" borderId="0" xfId="3" applyNumberFormat="1" applyFont="1" applyFill="1" applyBorder="1" applyAlignment="1">
      <alignment horizontal="center" vertical="top"/>
    </xf>
    <xf numFmtId="0" fontId="6" fillId="0" borderId="0" xfId="3" applyFont="1" applyFill="1" applyBorder="1" applyAlignment="1">
      <alignment vertical="top"/>
    </xf>
    <xf numFmtId="0" fontId="4" fillId="0" borderId="0" xfId="3" applyFont="1" applyFill="1" applyBorder="1" applyAlignment="1">
      <alignment vertical="top"/>
    </xf>
    <xf numFmtId="0" fontId="6" fillId="0" borderId="0" xfId="3" applyFont="1" applyFill="1" applyBorder="1" applyAlignment="1">
      <alignment horizontal="center" vertical="top"/>
    </xf>
    <xf numFmtId="0" fontId="4" fillId="0" borderId="0" xfId="3" applyFont="1" applyFill="1" applyAlignment="1">
      <alignment vertical="top"/>
    </xf>
    <xf numFmtId="4" fontId="6" fillId="0" borderId="0" xfId="3" applyNumberFormat="1" applyFont="1" applyFill="1" applyAlignment="1">
      <alignment vertical="top"/>
    </xf>
    <xf numFmtId="0" fontId="6" fillId="0" borderId="0" xfId="3" applyFont="1" applyFill="1" applyAlignment="1">
      <alignment vertical="top"/>
    </xf>
    <xf numFmtId="49" fontId="4" fillId="4" borderId="0" xfId="3" applyNumberFormat="1" applyFont="1" applyFill="1" applyBorder="1" applyAlignment="1">
      <alignment horizontal="center" vertical="center"/>
    </xf>
    <xf numFmtId="0" fontId="4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center" vertical="center"/>
    </xf>
    <xf numFmtId="164" fontId="8" fillId="4" borderId="0" xfId="3" applyNumberFormat="1" applyFont="1" applyFill="1" applyBorder="1" applyAlignment="1">
      <alignment horizontal="right" vertical="top"/>
    </xf>
    <xf numFmtId="165" fontId="8" fillId="4" borderId="0" xfId="3" applyNumberFormat="1" applyFont="1" applyFill="1" applyBorder="1" applyAlignment="1">
      <alignment horizontal="right" vertical="top"/>
    </xf>
    <xf numFmtId="0" fontId="4" fillId="0" borderId="0" xfId="3" applyFont="1" applyAlignment="1">
      <alignment vertical="center"/>
    </xf>
    <xf numFmtId="4" fontId="6" fillId="0" borderId="0" xfId="3" applyNumberFormat="1" applyFont="1" applyAlignment="1">
      <alignment vertical="center"/>
    </xf>
    <xf numFmtId="0" fontId="6" fillId="0" borderId="0" xfId="3" applyFont="1" applyBorder="1" applyAlignment="1">
      <alignment vertical="center"/>
    </xf>
    <xf numFmtId="0" fontId="4" fillId="0" borderId="0" xfId="3" applyFont="1" applyFill="1" applyBorder="1" applyAlignment="1">
      <alignment horizontal="center" vertical="top"/>
    </xf>
    <xf numFmtId="165" fontId="8" fillId="0" borderId="0" xfId="3" applyNumberFormat="1" applyFont="1" applyFill="1" applyBorder="1" applyAlignment="1">
      <alignment horizontal="right" vertical="top"/>
    </xf>
    <xf numFmtId="0" fontId="4" fillId="0" borderId="0" xfId="3" applyFont="1" applyAlignment="1">
      <alignment horizontal="center" vertical="top"/>
    </xf>
    <xf numFmtId="4" fontId="4" fillId="0" borderId="0" xfId="3" applyNumberFormat="1" applyFont="1" applyAlignment="1">
      <alignment horizontal="center" vertical="top"/>
    </xf>
    <xf numFmtId="0" fontId="4" fillId="0" borderId="0" xfId="3" applyFont="1" applyFill="1" applyBorder="1" applyAlignment="1">
      <alignment horizontal="left" vertical="top"/>
    </xf>
    <xf numFmtId="1" fontId="8" fillId="0" borderId="0" xfId="3" applyNumberFormat="1" applyFont="1" applyFill="1" applyBorder="1" applyAlignment="1">
      <alignment horizontal="right" vertical="top"/>
    </xf>
    <xf numFmtId="0" fontId="4" fillId="0" borderId="0" xfId="3" applyFont="1" applyFill="1" applyBorder="1" applyAlignment="1">
      <alignment horizontal="left" vertical="top"/>
    </xf>
    <xf numFmtId="49" fontId="4" fillId="0" borderId="0" xfId="3" applyNumberFormat="1" applyFont="1" applyBorder="1" applyAlignment="1">
      <alignment horizontal="left" vertical="top"/>
    </xf>
    <xf numFmtId="49" fontId="4" fillId="0" borderId="0" xfId="3" applyNumberFormat="1" applyFont="1" applyBorder="1" applyAlignment="1">
      <alignment horizontal="justify" vertical="top" wrapText="1"/>
    </xf>
    <xf numFmtId="0" fontId="4" fillId="5" borderId="0" xfId="3" applyFont="1" applyFill="1" applyBorder="1" applyAlignment="1">
      <alignment horizontal="left" vertical="top"/>
    </xf>
    <xf numFmtId="0" fontId="4" fillId="5" borderId="0" xfId="3" applyFont="1" applyFill="1" applyBorder="1" applyAlignment="1">
      <alignment vertical="top"/>
    </xf>
    <xf numFmtId="49" fontId="4" fillId="5" borderId="0" xfId="3" applyNumberFormat="1" applyFont="1" applyFill="1" applyBorder="1" applyAlignment="1">
      <alignment horizontal="center" vertical="top"/>
    </xf>
    <xf numFmtId="0" fontId="4" fillId="5" borderId="0" xfId="3" applyFont="1" applyFill="1" applyBorder="1" applyAlignment="1">
      <alignment horizontal="justify" vertical="top"/>
    </xf>
    <xf numFmtId="0" fontId="4" fillId="5" borderId="0" xfId="3" applyFont="1" applyFill="1" applyBorder="1" applyAlignment="1">
      <alignment horizontal="center" vertical="top"/>
    </xf>
    <xf numFmtId="164" fontId="8" fillId="5" borderId="0" xfId="3" applyNumberFormat="1" applyFont="1" applyFill="1" applyBorder="1" applyAlignment="1">
      <alignment horizontal="right" vertical="top"/>
    </xf>
    <xf numFmtId="0" fontId="4" fillId="0" borderId="0" xfId="3" applyFont="1" applyAlignment="1">
      <alignment vertical="top"/>
    </xf>
    <xf numFmtId="4" fontId="4" fillId="0" borderId="0" xfId="3" applyNumberFormat="1" applyFont="1" applyAlignment="1">
      <alignment vertical="top"/>
    </xf>
    <xf numFmtId="49" fontId="6" fillId="0" borderId="0" xfId="3" applyNumberFormat="1" applyFont="1" applyFill="1" applyBorder="1" applyAlignment="1">
      <alignment horizontal="center" vertical="top"/>
    </xf>
    <xf numFmtId="49" fontId="6" fillId="0" borderId="0" xfId="3" applyNumberFormat="1" applyFont="1" applyFill="1" applyBorder="1" applyAlignment="1">
      <alignment horizontal="justify" vertical="top"/>
    </xf>
    <xf numFmtId="1" fontId="9" fillId="0" borderId="0" xfId="3" applyNumberFormat="1" applyFont="1" applyFill="1" applyBorder="1" applyAlignment="1">
      <alignment horizontal="right" vertical="top"/>
    </xf>
    <xf numFmtId="165" fontId="9" fillId="0" borderId="0" xfId="3" applyNumberFormat="1" applyFont="1" applyFill="1" applyBorder="1" applyAlignment="1">
      <alignment horizontal="right" vertical="top"/>
    </xf>
    <xf numFmtId="0" fontId="6" fillId="0" borderId="0" xfId="3" applyFont="1" applyAlignment="1">
      <alignment horizontal="center" vertical="top"/>
    </xf>
    <xf numFmtId="4" fontId="6" fillId="0" borderId="0" xfId="3" applyNumberFormat="1" applyFont="1" applyAlignment="1">
      <alignment horizontal="center" vertical="top"/>
    </xf>
    <xf numFmtId="164" fontId="4" fillId="5" borderId="0" xfId="1" applyNumberFormat="1" applyFont="1" applyFill="1" applyBorder="1" applyAlignment="1">
      <alignment horizontal="right" vertical="top"/>
    </xf>
    <xf numFmtId="0" fontId="4" fillId="0" borderId="0" xfId="3" applyFont="1" applyBorder="1" applyAlignment="1">
      <alignment vertical="top"/>
    </xf>
    <xf numFmtId="49" fontId="4" fillId="0" borderId="0" xfId="3" applyNumberFormat="1" applyFont="1" applyBorder="1" applyAlignment="1">
      <alignment horizontal="center" vertical="top"/>
    </xf>
    <xf numFmtId="0" fontId="6" fillId="0" borderId="0" xfId="3" applyFont="1" applyBorder="1" applyAlignment="1">
      <alignment horizontal="justify" vertical="top"/>
    </xf>
    <xf numFmtId="0" fontId="6" fillId="0" borderId="0" xfId="3" applyFont="1" applyFill="1" applyBorder="1" applyAlignment="1">
      <alignment horizontal="left" vertical="top"/>
    </xf>
    <xf numFmtId="0" fontId="6" fillId="0" borderId="0" xfId="3" applyFont="1" applyBorder="1" applyAlignment="1">
      <alignment vertical="top"/>
    </xf>
    <xf numFmtId="49" fontId="6" fillId="0" borderId="0" xfId="3" applyNumberFormat="1" applyFont="1" applyBorder="1" applyAlignment="1">
      <alignment horizontal="center" vertical="top"/>
    </xf>
    <xf numFmtId="0" fontId="6" fillId="0" borderId="0" xfId="3" applyFont="1" applyAlignment="1">
      <alignment vertical="top"/>
    </xf>
    <xf numFmtId="4" fontId="6" fillId="0" borderId="0" xfId="3" applyNumberFormat="1" applyFont="1" applyAlignment="1">
      <alignment vertical="top"/>
    </xf>
    <xf numFmtId="165" fontId="6" fillId="0" borderId="0" xfId="3" applyNumberFormat="1" applyFont="1" applyAlignment="1">
      <alignment vertical="top"/>
    </xf>
    <xf numFmtId="49" fontId="4" fillId="0" borderId="0" xfId="3" applyNumberFormat="1" applyFont="1" applyBorder="1" applyAlignment="1">
      <alignment horizontal="left" vertical="top"/>
    </xf>
    <xf numFmtId="0" fontId="4" fillId="0" borderId="0" xfId="3" applyFont="1" applyBorder="1" applyAlignment="1">
      <alignment horizontal="center" vertical="top"/>
    </xf>
    <xf numFmtId="4" fontId="4" fillId="0" borderId="0" xfId="3" applyNumberFormat="1" applyFont="1" applyBorder="1" applyAlignment="1">
      <alignment vertical="top"/>
    </xf>
    <xf numFmtId="0" fontId="6" fillId="0" borderId="0" xfId="3" applyFont="1" applyFill="1" applyBorder="1" applyAlignment="1">
      <alignment horizontal="justify" vertical="top"/>
    </xf>
    <xf numFmtId="0" fontId="6" fillId="0" borderId="0" xfId="3" applyFont="1" applyBorder="1" applyAlignment="1">
      <alignment horizontal="center" vertical="top"/>
    </xf>
    <xf numFmtId="49" fontId="4" fillId="0" borderId="7" xfId="3" applyNumberFormat="1" applyFont="1" applyBorder="1" applyAlignment="1">
      <alignment horizontal="center" vertical="top"/>
    </xf>
    <xf numFmtId="49" fontId="4" fillId="0" borderId="7" xfId="3" applyNumberFormat="1" applyFont="1" applyFill="1" applyBorder="1" applyAlignment="1">
      <alignment horizontal="center" vertical="top"/>
    </xf>
    <xf numFmtId="0" fontId="6" fillId="0" borderId="7" xfId="3" applyFont="1" applyFill="1" applyBorder="1" applyAlignment="1">
      <alignment horizontal="justify" vertical="top"/>
    </xf>
    <xf numFmtId="0" fontId="4" fillId="0" borderId="7" xfId="3" applyFont="1" applyBorder="1" applyAlignment="1">
      <alignment vertical="top"/>
    </xf>
    <xf numFmtId="0" fontId="6" fillId="0" borderId="7" xfId="3" applyFont="1" applyBorder="1" applyAlignment="1">
      <alignment horizontal="center" vertical="top"/>
    </xf>
    <xf numFmtId="1" fontId="9" fillId="0" borderId="7" xfId="3" applyNumberFormat="1" applyFont="1" applyFill="1" applyBorder="1" applyAlignment="1">
      <alignment horizontal="right" vertical="top"/>
    </xf>
    <xf numFmtId="165" fontId="9" fillId="0" borderId="7" xfId="3" applyNumberFormat="1" applyFont="1" applyFill="1" applyBorder="1" applyAlignment="1">
      <alignment horizontal="right" vertical="top"/>
    </xf>
    <xf numFmtId="4" fontId="6" fillId="0" borderId="0" xfId="3" applyNumberFormat="1" applyFont="1" applyBorder="1" applyAlignment="1">
      <alignment vertical="top"/>
    </xf>
    <xf numFmtId="165" fontId="4" fillId="0" borderId="0" xfId="3" applyNumberFormat="1" applyFont="1" applyAlignment="1">
      <alignment vertical="top"/>
    </xf>
    <xf numFmtId="49" fontId="4" fillId="0" borderId="7" xfId="3" applyNumberFormat="1" applyFont="1" applyBorder="1" applyAlignment="1">
      <alignment horizontal="left" vertical="top"/>
    </xf>
    <xf numFmtId="49" fontId="6" fillId="0" borderId="7" xfId="3" applyNumberFormat="1" applyFont="1" applyBorder="1" applyAlignment="1">
      <alignment horizontal="justify" vertical="top"/>
    </xf>
    <xf numFmtId="0" fontId="6" fillId="0" borderId="7" xfId="1" applyFont="1" applyBorder="1" applyAlignment="1">
      <alignment horizontal="right" vertical="top"/>
    </xf>
    <xf numFmtId="49" fontId="10" fillId="0" borderId="8" xfId="3" applyNumberFormat="1" applyFont="1" applyBorder="1" applyAlignment="1">
      <alignment horizontal="left" vertical="top"/>
    </xf>
    <xf numFmtId="0" fontId="6" fillId="0" borderId="0" xfId="1" applyFont="1" applyBorder="1" applyAlignment="1">
      <alignment horizontal="right" vertical="top"/>
    </xf>
    <xf numFmtId="49" fontId="6" fillId="0" borderId="0" xfId="3" applyNumberFormat="1" applyFont="1" applyBorder="1" applyAlignment="1">
      <alignment horizontal="justify" vertical="top"/>
    </xf>
    <xf numFmtId="49" fontId="4" fillId="0" borderId="0" xfId="3" applyNumberFormat="1" applyFont="1" applyAlignment="1">
      <alignment horizontal="center" vertical="top"/>
    </xf>
  </cellXfs>
  <cellStyles count="4">
    <cellStyle name="Normal" xfId="0" builtinId="0"/>
    <cellStyle name="Normal 2 3" xfId="1" xr:uid="{367D740A-82E3-4A5D-A35F-ED25B2EDC84A}"/>
    <cellStyle name="Normal 4 2 2 2 2" xfId="2" xr:uid="{227CE932-4102-4206-88EB-49061C759847}"/>
    <cellStyle name="Normal 6 2 2 2" xfId="3" xr:uid="{462A53F0-AEE9-4E18-AC36-BA4C4B13D1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5BD2A-6E94-4031-8D4F-E950D50D7E69}">
  <dimension ref="A1:Q109"/>
  <sheetViews>
    <sheetView showGridLines="0" tabSelected="1" zoomScale="90" zoomScaleNormal="90" workbookViewId="0">
      <selection activeCell="A2" sqref="A2:O5"/>
    </sheetView>
  </sheetViews>
  <sheetFormatPr baseColWidth="10" defaultRowHeight="12.75" x14ac:dyDescent="0.25"/>
  <cols>
    <col min="1" max="3" width="2" style="85" customWidth="1"/>
    <col min="4" max="4" width="6.7109375" style="85" customWidth="1"/>
    <col min="5" max="5" width="60.7109375" style="62" customWidth="1"/>
    <col min="6" max="6" width="2.7109375" style="47" customWidth="1"/>
    <col min="7" max="7" width="24.85546875" style="53" bestFit="1" customWidth="1"/>
    <col min="8" max="15" width="14" style="62" customWidth="1"/>
    <col min="16" max="16" width="13" style="47" bestFit="1" customWidth="1"/>
    <col min="17" max="17" width="13.5703125" style="63" customWidth="1"/>
    <col min="18" max="16384" width="11.42578125" style="62"/>
  </cols>
  <sheetData>
    <row r="1" spans="1:17" s="2" customFormat="1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Q1" s="3"/>
    </row>
    <row r="2" spans="1:17" s="2" customFormat="1" ht="15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Q2" s="3"/>
    </row>
    <row r="3" spans="1:17" s="2" customFormat="1" ht="15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Q3" s="3"/>
    </row>
    <row r="4" spans="1:17" s="6" customFormat="1" ht="15.7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2"/>
      <c r="Q4" s="5"/>
    </row>
    <row r="5" spans="1:17" s="6" customFormat="1" ht="15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2"/>
      <c r="Q5" s="5"/>
    </row>
    <row r="6" spans="1:17" s="6" customFormat="1" ht="15.75" customHeight="1" x14ac:dyDescent="0.25">
      <c r="A6" s="7" t="s">
        <v>5</v>
      </c>
      <c r="B6" s="8"/>
      <c r="C6" s="8"/>
      <c r="D6" s="8"/>
      <c r="E6" s="8"/>
      <c r="F6" s="8" t="s">
        <v>6</v>
      </c>
      <c r="G6" s="8"/>
      <c r="H6" s="8" t="s">
        <v>7</v>
      </c>
      <c r="I6" s="8"/>
      <c r="J6" s="8"/>
      <c r="K6" s="8"/>
      <c r="L6" s="8"/>
      <c r="M6" s="8"/>
      <c r="N6" s="8"/>
      <c r="O6" s="9"/>
      <c r="P6" s="2"/>
      <c r="Q6" s="5"/>
    </row>
    <row r="7" spans="1:17" s="15" customFormat="1" ht="59.25" customHeight="1" x14ac:dyDescent="0.25">
      <c r="A7" s="10"/>
      <c r="B7" s="11"/>
      <c r="C7" s="11"/>
      <c r="D7" s="11"/>
      <c r="E7" s="11"/>
      <c r="F7" s="11"/>
      <c r="G7" s="11"/>
      <c r="H7" s="12" t="s">
        <v>8</v>
      </c>
      <c r="I7" s="12" t="s">
        <v>9</v>
      </c>
      <c r="J7" s="13" t="s">
        <v>10</v>
      </c>
      <c r="K7" s="13" t="s">
        <v>11</v>
      </c>
      <c r="L7" s="12" t="s">
        <v>12</v>
      </c>
      <c r="M7" s="12" t="s">
        <v>13</v>
      </c>
      <c r="N7" s="12" t="s">
        <v>14</v>
      </c>
      <c r="O7" s="14" t="s">
        <v>15</v>
      </c>
      <c r="Q7" s="16"/>
    </row>
    <row r="8" spans="1:17" s="23" customFormat="1" ht="3" customHeight="1" x14ac:dyDescent="0.25">
      <c r="A8" s="17"/>
      <c r="B8" s="17"/>
      <c r="C8" s="17"/>
      <c r="D8" s="17"/>
      <c r="E8" s="18"/>
      <c r="F8" s="19"/>
      <c r="G8" s="20"/>
      <c r="H8" s="18"/>
      <c r="I8" s="18"/>
      <c r="J8" s="18"/>
      <c r="K8" s="18"/>
      <c r="L8" s="18"/>
      <c r="M8" s="18"/>
      <c r="N8" s="18"/>
      <c r="O8" s="18"/>
      <c r="P8" s="21"/>
      <c r="Q8" s="22"/>
    </row>
    <row r="9" spans="1:17" s="31" customFormat="1" ht="15.95" hidden="1" customHeight="1" x14ac:dyDescent="0.25">
      <c r="A9" s="24" t="s">
        <v>15</v>
      </c>
      <c r="B9" s="24"/>
      <c r="C9" s="24"/>
      <c r="D9" s="24"/>
      <c r="E9" s="24"/>
      <c r="F9" s="25"/>
      <c r="G9" s="26"/>
      <c r="H9" s="27">
        <f t="shared" ref="H9:L9" si="0">SUM(H11,H17)</f>
        <v>4793361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8">
        <f>SUM(M11,M17)</f>
        <v>9825368</v>
      </c>
      <c r="N9" s="28">
        <f t="shared" ref="N9:O9" si="1">SUM(N11,N17)</f>
        <v>775441038.58000004</v>
      </c>
      <c r="O9" s="28">
        <f t="shared" si="1"/>
        <v>790059767.58000004</v>
      </c>
      <c r="P9" s="29"/>
      <c r="Q9" s="30"/>
    </row>
    <row r="10" spans="1:17" s="34" customFormat="1" hidden="1" x14ac:dyDescent="0.25">
      <c r="A10" s="17"/>
      <c r="B10" s="17"/>
      <c r="C10" s="17"/>
      <c r="D10" s="17"/>
      <c r="E10" s="17"/>
      <c r="F10" s="32"/>
      <c r="G10" s="32"/>
      <c r="H10" s="33"/>
      <c r="I10" s="33"/>
      <c r="J10" s="33"/>
      <c r="K10" s="33"/>
      <c r="L10" s="33"/>
      <c r="M10" s="33"/>
      <c r="N10" s="33"/>
      <c r="O10" s="33"/>
      <c r="Q10" s="35"/>
    </row>
    <row r="11" spans="1:17" s="34" customFormat="1" hidden="1" x14ac:dyDescent="0.25">
      <c r="A11" s="36" t="s">
        <v>16</v>
      </c>
      <c r="B11" s="36"/>
      <c r="C11" s="36"/>
      <c r="D11" s="36"/>
      <c r="E11" s="36"/>
      <c r="F11" s="32"/>
      <c r="G11" s="32"/>
      <c r="H11" s="37">
        <f>SUM(H12)</f>
        <v>0</v>
      </c>
      <c r="I11" s="37">
        <f t="shared" ref="I11:O14" si="2">SUM(I12)</f>
        <v>0</v>
      </c>
      <c r="J11" s="37">
        <f t="shared" si="2"/>
        <v>0</v>
      </c>
      <c r="K11" s="37">
        <f t="shared" si="2"/>
        <v>0</v>
      </c>
      <c r="L11" s="37">
        <f t="shared" si="2"/>
        <v>0</v>
      </c>
      <c r="M11" s="37">
        <f t="shared" si="2"/>
        <v>0</v>
      </c>
      <c r="N11" s="33">
        <f t="shared" si="2"/>
        <v>1647508</v>
      </c>
      <c r="O11" s="33">
        <f t="shared" si="2"/>
        <v>1647508</v>
      </c>
      <c r="Q11" s="35"/>
    </row>
    <row r="12" spans="1:17" s="34" customFormat="1" hidden="1" x14ac:dyDescent="0.25">
      <c r="A12" s="38"/>
      <c r="B12" s="39" t="s">
        <v>17</v>
      </c>
      <c r="C12" s="39"/>
      <c r="D12" s="39"/>
      <c r="E12" s="39"/>
      <c r="F12" s="32"/>
      <c r="G12" s="32"/>
      <c r="H12" s="37">
        <f>SUM(H13)</f>
        <v>0</v>
      </c>
      <c r="I12" s="37">
        <f t="shared" si="2"/>
        <v>0</v>
      </c>
      <c r="J12" s="37">
        <f t="shared" si="2"/>
        <v>0</v>
      </c>
      <c r="K12" s="37">
        <f t="shared" si="2"/>
        <v>0</v>
      </c>
      <c r="L12" s="37">
        <f t="shared" si="2"/>
        <v>0</v>
      </c>
      <c r="M12" s="37">
        <f t="shared" si="2"/>
        <v>0</v>
      </c>
      <c r="N12" s="33">
        <f t="shared" si="2"/>
        <v>1647508</v>
      </c>
      <c r="O12" s="33">
        <f t="shared" si="2"/>
        <v>1647508</v>
      </c>
      <c r="Q12" s="35"/>
    </row>
    <row r="13" spans="1:17" s="34" customFormat="1" hidden="1" x14ac:dyDescent="0.25">
      <c r="A13" s="38"/>
      <c r="B13" s="38"/>
      <c r="C13" s="40" t="s">
        <v>18</v>
      </c>
      <c r="D13" s="40"/>
      <c r="E13" s="40"/>
      <c r="F13" s="32"/>
      <c r="G13" s="32"/>
      <c r="H13" s="37">
        <f>SUM(H14)</f>
        <v>0</v>
      </c>
      <c r="I13" s="37">
        <f t="shared" si="2"/>
        <v>0</v>
      </c>
      <c r="J13" s="37">
        <f t="shared" si="2"/>
        <v>0</v>
      </c>
      <c r="K13" s="37">
        <f t="shared" si="2"/>
        <v>0</v>
      </c>
      <c r="L13" s="37">
        <f t="shared" si="2"/>
        <v>0</v>
      </c>
      <c r="M13" s="37">
        <f t="shared" si="2"/>
        <v>0</v>
      </c>
      <c r="N13" s="33">
        <f t="shared" si="2"/>
        <v>1647508</v>
      </c>
      <c r="O13" s="33">
        <f t="shared" si="2"/>
        <v>1647508</v>
      </c>
      <c r="Q13" s="35"/>
    </row>
    <row r="14" spans="1:17" s="47" customFormat="1" ht="12.75" hidden="1" customHeight="1" x14ac:dyDescent="0.25">
      <c r="A14" s="41"/>
      <c r="B14" s="41"/>
      <c r="C14" s="42"/>
      <c r="D14" s="43" t="s">
        <v>19</v>
      </c>
      <c r="E14" s="44" t="s">
        <v>20</v>
      </c>
      <c r="F14" s="42"/>
      <c r="G14" s="45"/>
      <c r="H14" s="46">
        <f>SUM(H15)</f>
        <v>0</v>
      </c>
      <c r="I14" s="46">
        <f t="shared" si="2"/>
        <v>0</v>
      </c>
      <c r="J14" s="46">
        <f t="shared" si="2"/>
        <v>0</v>
      </c>
      <c r="K14" s="46">
        <f t="shared" si="2"/>
        <v>0</v>
      </c>
      <c r="L14" s="46">
        <f t="shared" si="2"/>
        <v>0</v>
      </c>
      <c r="M14" s="46">
        <f t="shared" si="2"/>
        <v>0</v>
      </c>
      <c r="N14" s="46">
        <f t="shared" si="2"/>
        <v>1647508</v>
      </c>
      <c r="O14" s="46">
        <f t="shared" si="2"/>
        <v>1647508</v>
      </c>
      <c r="Q14" s="48"/>
    </row>
    <row r="15" spans="1:17" s="53" customFormat="1" ht="25.5" hidden="1" x14ac:dyDescent="0.25">
      <c r="A15" s="49"/>
      <c r="B15" s="49"/>
      <c r="C15" s="49"/>
      <c r="D15" s="49"/>
      <c r="E15" s="50" t="s">
        <v>21</v>
      </c>
      <c r="F15" s="20"/>
      <c r="G15" s="20" t="s">
        <v>22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2">
        <v>1647508</v>
      </c>
      <c r="O15" s="52">
        <f>SUM(H15:N15)</f>
        <v>1647508</v>
      </c>
      <c r="Q15" s="54"/>
    </row>
    <row r="16" spans="1:17" s="34" customFormat="1" hidden="1" x14ac:dyDescent="0.25">
      <c r="A16" s="17"/>
      <c r="B16" s="17"/>
      <c r="C16" s="17"/>
      <c r="D16" s="17"/>
      <c r="E16" s="17"/>
      <c r="F16" s="32"/>
      <c r="G16" s="32"/>
      <c r="H16" s="33"/>
      <c r="I16" s="33"/>
      <c r="J16" s="33"/>
      <c r="K16" s="33"/>
      <c r="L16" s="33"/>
      <c r="M16" s="33"/>
      <c r="N16" s="33"/>
      <c r="O16" s="33"/>
      <c r="Q16" s="35"/>
    </row>
    <row r="17" spans="1:17" s="47" customFormat="1" hidden="1" x14ac:dyDescent="0.25">
      <c r="A17" s="36" t="s">
        <v>23</v>
      </c>
      <c r="B17" s="36"/>
      <c r="C17" s="36"/>
      <c r="D17" s="36"/>
      <c r="E17" s="36"/>
      <c r="F17" s="19"/>
      <c r="G17" s="32"/>
      <c r="H17" s="33">
        <f>SUM(H18,H26)</f>
        <v>4793361</v>
      </c>
      <c r="I17" s="37">
        <f t="shared" ref="I17:O17" si="3">SUM(I18,I26)</f>
        <v>0</v>
      </c>
      <c r="J17" s="37">
        <f t="shared" si="3"/>
        <v>0</v>
      </c>
      <c r="K17" s="37">
        <f t="shared" si="3"/>
        <v>0</v>
      </c>
      <c r="L17" s="37">
        <f t="shared" si="3"/>
        <v>0</v>
      </c>
      <c r="M17" s="33">
        <f t="shared" si="3"/>
        <v>9825368</v>
      </c>
      <c r="N17" s="33">
        <f t="shared" si="3"/>
        <v>773793530.58000004</v>
      </c>
      <c r="O17" s="33">
        <f t="shared" si="3"/>
        <v>788412259.58000004</v>
      </c>
      <c r="Q17" s="48"/>
    </row>
    <row r="18" spans="1:17" s="47" customFormat="1" ht="12.75" hidden="1" customHeight="1" x14ac:dyDescent="0.25">
      <c r="A18" s="38"/>
      <c r="B18" s="39" t="s">
        <v>24</v>
      </c>
      <c r="C18" s="39"/>
      <c r="D18" s="39"/>
      <c r="E18" s="39"/>
      <c r="F18" s="19"/>
      <c r="G18" s="32"/>
      <c r="H18" s="33">
        <f>SUM(H19)</f>
        <v>4793361</v>
      </c>
      <c r="I18" s="37">
        <f t="shared" ref="I18:O18" si="4">SUM(I19)</f>
        <v>0</v>
      </c>
      <c r="J18" s="37">
        <f t="shared" si="4"/>
        <v>0</v>
      </c>
      <c r="K18" s="37">
        <f t="shared" si="4"/>
        <v>0</v>
      </c>
      <c r="L18" s="37">
        <f t="shared" si="4"/>
        <v>0</v>
      </c>
      <c r="M18" s="33">
        <f t="shared" si="4"/>
        <v>9825368</v>
      </c>
      <c r="N18" s="37">
        <f t="shared" si="4"/>
        <v>0</v>
      </c>
      <c r="O18" s="33">
        <f t="shared" si="4"/>
        <v>14618729</v>
      </c>
      <c r="Q18" s="48"/>
    </row>
    <row r="19" spans="1:17" s="47" customFormat="1" ht="12.75" hidden="1" customHeight="1" x14ac:dyDescent="0.25">
      <c r="A19" s="38"/>
      <c r="B19" s="38"/>
      <c r="C19" s="39" t="s">
        <v>25</v>
      </c>
      <c r="D19" s="39"/>
      <c r="E19" s="39"/>
      <c r="F19" s="19"/>
      <c r="G19" s="32"/>
      <c r="H19" s="33">
        <f>SUM(H20,H23)</f>
        <v>4793361</v>
      </c>
      <c r="I19" s="37">
        <f t="shared" ref="I19:O19" si="5">SUM(I20,I23)</f>
        <v>0</v>
      </c>
      <c r="J19" s="37">
        <f t="shared" si="5"/>
        <v>0</v>
      </c>
      <c r="K19" s="37">
        <f t="shared" si="5"/>
        <v>0</v>
      </c>
      <c r="L19" s="37">
        <f t="shared" si="5"/>
        <v>0</v>
      </c>
      <c r="M19" s="33">
        <f t="shared" si="5"/>
        <v>9825368</v>
      </c>
      <c r="N19" s="37">
        <f t="shared" si="5"/>
        <v>0</v>
      </c>
      <c r="O19" s="33">
        <f t="shared" si="5"/>
        <v>14618729</v>
      </c>
      <c r="Q19" s="48"/>
    </row>
    <row r="20" spans="1:17" s="47" customFormat="1" ht="12.75" hidden="1" customHeight="1" x14ac:dyDescent="0.25">
      <c r="A20" s="41"/>
      <c r="B20" s="41"/>
      <c r="C20" s="42"/>
      <c r="D20" s="43" t="s">
        <v>26</v>
      </c>
      <c r="E20" s="44" t="s">
        <v>27</v>
      </c>
      <c r="F20" s="42"/>
      <c r="G20" s="45"/>
      <c r="H20" s="55">
        <f t="shared" ref="H20:L20" si="6">SUM(H21:H22)</f>
        <v>0</v>
      </c>
      <c r="I20" s="55">
        <f t="shared" si="6"/>
        <v>0</v>
      </c>
      <c r="J20" s="55">
        <f t="shared" ref="J20:K20" si="7">SUM(J21:J22)</f>
        <v>0</v>
      </c>
      <c r="K20" s="55">
        <f t="shared" si="7"/>
        <v>0</v>
      </c>
      <c r="L20" s="55">
        <f t="shared" si="6"/>
        <v>0</v>
      </c>
      <c r="M20" s="55">
        <f>SUM(M21:M22)</f>
        <v>9825368</v>
      </c>
      <c r="N20" s="55">
        <f t="shared" ref="N20:O20" si="8">SUM(N21:N22)</f>
        <v>0</v>
      </c>
      <c r="O20" s="55">
        <f t="shared" si="8"/>
        <v>9825368</v>
      </c>
      <c r="Q20" s="48"/>
    </row>
    <row r="21" spans="1:17" s="47" customFormat="1" ht="53.25" hidden="1" customHeight="1" x14ac:dyDescent="0.25">
      <c r="A21" s="38"/>
      <c r="B21" s="38"/>
      <c r="C21" s="56"/>
      <c r="D21" s="57"/>
      <c r="E21" s="58" t="s">
        <v>28</v>
      </c>
      <c r="F21" s="19"/>
      <c r="G21" s="20" t="s">
        <v>29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2">
        <v>1386450</v>
      </c>
      <c r="N21" s="51">
        <v>0</v>
      </c>
      <c r="O21" s="52">
        <f t="shared" ref="O21:O25" si="9">SUM(H21:N21)</f>
        <v>1386450</v>
      </c>
      <c r="Q21" s="48"/>
    </row>
    <row r="22" spans="1:17" s="47" customFormat="1" ht="38.25" hidden="1" customHeight="1" x14ac:dyDescent="0.25">
      <c r="A22" s="38"/>
      <c r="B22" s="38"/>
      <c r="C22" s="56"/>
      <c r="D22" s="57"/>
      <c r="E22" s="58" t="s">
        <v>30</v>
      </c>
      <c r="F22" s="19"/>
      <c r="G22" s="20" t="s">
        <v>29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2">
        <v>8438918</v>
      </c>
      <c r="N22" s="51">
        <v>0</v>
      </c>
      <c r="O22" s="52">
        <f t="shared" si="9"/>
        <v>8438918</v>
      </c>
      <c r="Q22" s="48"/>
    </row>
    <row r="23" spans="1:17" s="47" customFormat="1" ht="12.75" hidden="1" customHeight="1" x14ac:dyDescent="0.25">
      <c r="A23" s="41"/>
      <c r="B23" s="41"/>
      <c r="C23" s="42"/>
      <c r="D23" s="43" t="s">
        <v>31</v>
      </c>
      <c r="E23" s="44" t="s">
        <v>32</v>
      </c>
      <c r="F23" s="42"/>
      <c r="G23" s="45"/>
      <c r="H23" s="55">
        <f>SUM(H24:H25)</f>
        <v>4793361</v>
      </c>
      <c r="I23" s="55">
        <f t="shared" ref="I23:N23" si="10">SUM(I24:I25)</f>
        <v>0</v>
      </c>
      <c r="J23" s="55">
        <f t="shared" si="10"/>
        <v>0</v>
      </c>
      <c r="K23" s="55">
        <f t="shared" si="10"/>
        <v>0</v>
      </c>
      <c r="L23" s="55">
        <f t="shared" si="10"/>
        <v>0</v>
      </c>
      <c r="M23" s="55">
        <f t="shared" si="10"/>
        <v>0</v>
      </c>
      <c r="N23" s="55">
        <f t="shared" si="10"/>
        <v>0</v>
      </c>
      <c r="O23" s="55">
        <f>SUM(O24:O25)</f>
        <v>4793361</v>
      </c>
      <c r="Q23" s="48"/>
    </row>
    <row r="24" spans="1:17" s="47" customFormat="1" ht="25.5" hidden="1" customHeight="1" x14ac:dyDescent="0.25">
      <c r="A24" s="38"/>
      <c r="B24" s="38"/>
      <c r="C24" s="56"/>
      <c r="D24" s="57"/>
      <c r="E24" s="58" t="s">
        <v>33</v>
      </c>
      <c r="F24" s="19"/>
      <c r="G24" s="20" t="s">
        <v>34</v>
      </c>
      <c r="H24" s="52">
        <v>922284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2">
        <f t="shared" si="9"/>
        <v>922284</v>
      </c>
      <c r="Q24" s="48"/>
    </row>
    <row r="25" spans="1:17" s="47" customFormat="1" ht="25.5" hidden="1" customHeight="1" x14ac:dyDescent="0.25">
      <c r="A25" s="38"/>
      <c r="B25" s="38"/>
      <c r="C25" s="56"/>
      <c r="D25" s="57"/>
      <c r="E25" s="58" t="s">
        <v>35</v>
      </c>
      <c r="F25" s="19"/>
      <c r="G25" s="20" t="s">
        <v>29</v>
      </c>
      <c r="H25" s="52">
        <v>3871077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2">
        <f t="shared" si="9"/>
        <v>3871077</v>
      </c>
      <c r="Q25" s="48"/>
    </row>
    <row r="26" spans="1:17" s="47" customFormat="1" ht="12.75" hidden="1" customHeight="1" x14ac:dyDescent="0.25">
      <c r="A26" s="38"/>
      <c r="B26" s="39" t="s">
        <v>36</v>
      </c>
      <c r="C26" s="39"/>
      <c r="D26" s="39"/>
      <c r="E26" s="39"/>
      <c r="F26" s="19"/>
      <c r="G26" s="32"/>
      <c r="H26" s="37">
        <f>SUM(H27,H34)</f>
        <v>0</v>
      </c>
      <c r="I26" s="37">
        <f t="shared" ref="I26:O26" si="11">SUM(I27,I34)</f>
        <v>0</v>
      </c>
      <c r="J26" s="37">
        <f t="shared" si="11"/>
        <v>0</v>
      </c>
      <c r="K26" s="37">
        <f t="shared" si="11"/>
        <v>0</v>
      </c>
      <c r="L26" s="37">
        <f t="shared" si="11"/>
        <v>0</v>
      </c>
      <c r="M26" s="37">
        <f t="shared" si="11"/>
        <v>0</v>
      </c>
      <c r="N26" s="33">
        <f t="shared" si="11"/>
        <v>773793530.58000004</v>
      </c>
      <c r="O26" s="33">
        <f t="shared" si="11"/>
        <v>773793530.58000004</v>
      </c>
      <c r="Q26" s="48"/>
    </row>
    <row r="27" spans="1:17" s="47" customFormat="1" ht="13.5" hidden="1" customHeight="1" x14ac:dyDescent="0.25">
      <c r="A27" s="38"/>
      <c r="B27" s="38"/>
      <c r="C27" s="39" t="s">
        <v>37</v>
      </c>
      <c r="D27" s="39"/>
      <c r="E27" s="39"/>
      <c r="F27" s="19"/>
      <c r="G27" s="20"/>
      <c r="H27" s="37">
        <f>SUM(H28)</f>
        <v>0</v>
      </c>
      <c r="I27" s="37">
        <f t="shared" ref="I27:O27" si="12">SUM(I28)</f>
        <v>0</v>
      </c>
      <c r="J27" s="37">
        <f t="shared" si="12"/>
        <v>0</v>
      </c>
      <c r="K27" s="37">
        <f t="shared" si="12"/>
        <v>0</v>
      </c>
      <c r="L27" s="37"/>
      <c r="M27" s="37">
        <f t="shared" si="12"/>
        <v>0</v>
      </c>
      <c r="N27" s="33">
        <f t="shared" si="12"/>
        <v>15511517.039999997</v>
      </c>
      <c r="O27" s="33">
        <f t="shared" si="12"/>
        <v>15511517.039999997</v>
      </c>
      <c r="Q27" s="48"/>
    </row>
    <row r="28" spans="1:17" s="47" customFormat="1" ht="27" hidden="1" customHeight="1" x14ac:dyDescent="0.25">
      <c r="A28" s="41"/>
      <c r="B28" s="41"/>
      <c r="C28" s="42"/>
      <c r="D28" s="43" t="s">
        <v>38</v>
      </c>
      <c r="E28" s="44" t="s">
        <v>39</v>
      </c>
      <c r="F28" s="42"/>
      <c r="G28" s="45"/>
      <c r="H28" s="46">
        <f t="shared" ref="H28:O28" si="13">SUM(H29:H33)</f>
        <v>0</v>
      </c>
      <c r="I28" s="46">
        <f t="shared" si="13"/>
        <v>0</v>
      </c>
      <c r="J28" s="46">
        <f t="shared" ref="J28:K28" si="14">SUM(J29:J33)</f>
        <v>0</v>
      </c>
      <c r="K28" s="46">
        <f t="shared" si="14"/>
        <v>0</v>
      </c>
      <c r="L28" s="46">
        <f t="shared" si="13"/>
        <v>0</v>
      </c>
      <c r="M28" s="55">
        <f t="shared" si="13"/>
        <v>0</v>
      </c>
      <c r="N28" s="46">
        <f t="shared" si="13"/>
        <v>15511517.039999997</v>
      </c>
      <c r="O28" s="46">
        <f t="shared" si="13"/>
        <v>15511517.039999997</v>
      </c>
      <c r="Q28" s="48"/>
    </row>
    <row r="29" spans="1:17" ht="27" hidden="1" customHeight="1" x14ac:dyDescent="0.25">
      <c r="A29" s="59"/>
      <c r="B29" s="59"/>
      <c r="C29" s="60"/>
      <c r="D29" s="61"/>
      <c r="E29" s="58" t="s">
        <v>40</v>
      </c>
      <c r="F29" s="18"/>
      <c r="G29" s="20" t="s">
        <v>41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2">
        <v>2941564.82</v>
      </c>
      <c r="O29" s="52">
        <f>SUM(H29:N29)</f>
        <v>2941564.82</v>
      </c>
      <c r="P29" s="62"/>
    </row>
    <row r="30" spans="1:17" ht="38.25" hidden="1" customHeight="1" x14ac:dyDescent="0.25">
      <c r="A30" s="59"/>
      <c r="B30" s="59"/>
      <c r="C30" s="60"/>
      <c r="D30" s="61"/>
      <c r="E30" s="58" t="s">
        <v>42</v>
      </c>
      <c r="F30" s="18"/>
      <c r="G30" s="20" t="s">
        <v>43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2">
        <v>4122555.11</v>
      </c>
      <c r="O30" s="52">
        <f>SUM(H30:N30)</f>
        <v>4122555.11</v>
      </c>
      <c r="P30" s="62"/>
    </row>
    <row r="31" spans="1:17" ht="38.25" hidden="1" customHeight="1" x14ac:dyDescent="0.25">
      <c r="A31" s="59"/>
      <c r="B31" s="59"/>
      <c r="C31" s="60"/>
      <c r="D31" s="61"/>
      <c r="E31" s="58" t="s">
        <v>44</v>
      </c>
      <c r="F31" s="18"/>
      <c r="G31" s="20" t="s">
        <v>45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2">
        <v>5543977.4699999997</v>
      </c>
      <c r="O31" s="52">
        <f>SUM(H31:N31)</f>
        <v>5543977.4699999997</v>
      </c>
      <c r="P31" s="62"/>
    </row>
    <row r="32" spans="1:17" ht="25.5" hidden="1" customHeight="1" x14ac:dyDescent="0.25">
      <c r="A32" s="59"/>
      <c r="B32" s="59"/>
      <c r="C32" s="60"/>
      <c r="D32" s="61"/>
      <c r="E32" s="58" t="s">
        <v>46</v>
      </c>
      <c r="F32" s="18"/>
      <c r="G32" s="20" t="s">
        <v>47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2">
        <v>2690829.63</v>
      </c>
      <c r="O32" s="52">
        <f>SUM(H32:N32)</f>
        <v>2690829.63</v>
      </c>
      <c r="P32" s="62"/>
    </row>
    <row r="33" spans="1:17" ht="38.25" hidden="1" customHeight="1" x14ac:dyDescent="0.25">
      <c r="A33" s="59"/>
      <c r="B33" s="59"/>
      <c r="C33" s="60"/>
      <c r="D33" s="61"/>
      <c r="E33" s="58" t="s">
        <v>48</v>
      </c>
      <c r="F33" s="18"/>
      <c r="G33" s="20" t="s">
        <v>22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2">
        <v>212590.00999999998</v>
      </c>
      <c r="O33" s="52">
        <f>SUM(H33:N33)</f>
        <v>212590.00999999998</v>
      </c>
      <c r="P33" s="64"/>
    </row>
    <row r="34" spans="1:17" s="56" customFormat="1" ht="13.5" hidden="1" customHeight="1" x14ac:dyDescent="0.25">
      <c r="A34" s="65"/>
      <c r="B34" s="65"/>
      <c r="C34" s="40" t="s">
        <v>18</v>
      </c>
      <c r="D34" s="40"/>
      <c r="E34" s="40"/>
      <c r="G34" s="66"/>
      <c r="H34" s="37">
        <f t="shared" ref="H34:O34" si="15">SUM(H35,H80)</f>
        <v>0</v>
      </c>
      <c r="I34" s="37">
        <f t="shared" si="15"/>
        <v>0</v>
      </c>
      <c r="J34" s="37">
        <f t="shared" si="15"/>
        <v>0</v>
      </c>
      <c r="K34" s="37">
        <f t="shared" si="15"/>
        <v>0</v>
      </c>
      <c r="L34" s="37">
        <f t="shared" si="15"/>
        <v>0</v>
      </c>
      <c r="M34" s="37">
        <f t="shared" si="15"/>
        <v>0</v>
      </c>
      <c r="N34" s="33">
        <f t="shared" si="15"/>
        <v>758282013.54000008</v>
      </c>
      <c r="O34" s="33">
        <f t="shared" si="15"/>
        <v>758282013.54000008</v>
      </c>
      <c r="Q34" s="67"/>
    </row>
    <row r="35" spans="1:17" s="47" customFormat="1" ht="12.75" hidden="1" customHeight="1" x14ac:dyDescent="0.25">
      <c r="A35" s="41"/>
      <c r="B35" s="41"/>
      <c r="C35" s="42"/>
      <c r="D35" s="43" t="s">
        <v>49</v>
      </c>
      <c r="E35" s="44" t="s">
        <v>50</v>
      </c>
      <c r="F35" s="42"/>
      <c r="G35" s="45"/>
      <c r="H35" s="46">
        <f t="shared" ref="H35:M35" si="16">SUM(H36:H79)</f>
        <v>0</v>
      </c>
      <c r="I35" s="46">
        <f t="shared" si="16"/>
        <v>0</v>
      </c>
      <c r="J35" s="46">
        <f t="shared" ref="J35:K35" si="17">SUM(J36:J79)</f>
        <v>0</v>
      </c>
      <c r="K35" s="46">
        <f t="shared" si="17"/>
        <v>0</v>
      </c>
      <c r="L35" s="46">
        <f t="shared" si="16"/>
        <v>0</v>
      </c>
      <c r="M35" s="46">
        <f t="shared" si="16"/>
        <v>0</v>
      </c>
      <c r="N35" s="46">
        <f>SUM(N36:N79)</f>
        <v>320421930.68000007</v>
      </c>
      <c r="O35" s="46">
        <f>SUM(O36:O79)</f>
        <v>320421930.68000007</v>
      </c>
      <c r="Q35" s="48"/>
    </row>
    <row r="36" spans="1:17" ht="25.5" hidden="1" x14ac:dyDescent="0.25">
      <c r="A36" s="57"/>
      <c r="B36" s="17"/>
      <c r="C36" s="17"/>
      <c r="D36" s="17"/>
      <c r="E36" s="68" t="s">
        <v>51</v>
      </c>
      <c r="F36" s="56"/>
      <c r="G36" s="69" t="s">
        <v>29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2">
        <v>4209456.8600000003</v>
      </c>
      <c r="O36" s="52">
        <f t="shared" ref="O36:O79" si="18">SUM(H36:N36)</f>
        <v>4209456.8600000003</v>
      </c>
    </row>
    <row r="37" spans="1:17" s="60" customFormat="1" hidden="1" x14ac:dyDescent="0.25">
      <c r="A37" s="57"/>
      <c r="B37" s="17"/>
      <c r="C37" s="17"/>
      <c r="D37" s="17"/>
      <c r="E37" s="68" t="s">
        <v>52</v>
      </c>
      <c r="F37" s="56"/>
      <c r="G37" s="69" t="s">
        <v>53</v>
      </c>
      <c r="H37" s="51">
        <v>0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52">
        <v>5283160.74</v>
      </c>
      <c r="O37" s="52">
        <f t="shared" si="18"/>
        <v>5283160.74</v>
      </c>
      <c r="P37" s="47"/>
      <c r="Q37" s="63"/>
    </row>
    <row r="38" spans="1:17" s="18" customFormat="1" ht="13.5" hidden="1" customHeight="1" x14ac:dyDescent="0.25">
      <c r="A38" s="57"/>
      <c r="B38" s="17"/>
      <c r="C38" s="17"/>
      <c r="D38" s="17"/>
      <c r="E38" s="68" t="s">
        <v>54</v>
      </c>
      <c r="F38" s="56"/>
      <c r="G38" s="69" t="s">
        <v>55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0</v>
      </c>
      <c r="N38" s="52">
        <v>11151408.25</v>
      </c>
      <c r="O38" s="52">
        <f t="shared" si="18"/>
        <v>11151408.25</v>
      </c>
      <c r="P38" s="47"/>
      <c r="Q38" s="63"/>
    </row>
    <row r="39" spans="1:17" s="60" customFormat="1" hidden="1" x14ac:dyDescent="0.25">
      <c r="A39" s="57"/>
      <c r="B39" s="17"/>
      <c r="C39" s="17"/>
      <c r="D39" s="17"/>
      <c r="E39" s="68" t="s">
        <v>56</v>
      </c>
      <c r="F39" s="56"/>
      <c r="G39" s="69" t="s">
        <v>57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2">
        <v>3753249.48</v>
      </c>
      <c r="O39" s="52">
        <f t="shared" si="18"/>
        <v>3753249.48</v>
      </c>
      <c r="P39" s="47"/>
      <c r="Q39" s="63"/>
    </row>
    <row r="40" spans="1:17" s="60" customFormat="1" ht="25.5" hidden="1" x14ac:dyDescent="0.25">
      <c r="A40" s="57"/>
      <c r="B40" s="17"/>
      <c r="C40" s="17"/>
      <c r="D40" s="17"/>
      <c r="E40" s="68" t="s">
        <v>58</v>
      </c>
      <c r="F40" s="56"/>
      <c r="G40" s="69" t="s">
        <v>59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2">
        <v>7933938.7300000004</v>
      </c>
      <c r="O40" s="52">
        <f t="shared" si="18"/>
        <v>7933938.7300000004</v>
      </c>
      <c r="P40" s="47"/>
      <c r="Q40" s="63"/>
    </row>
    <row r="41" spans="1:17" s="60" customFormat="1" ht="25.5" hidden="1" x14ac:dyDescent="0.25">
      <c r="A41" s="57"/>
      <c r="B41" s="17"/>
      <c r="C41" s="17"/>
      <c r="D41" s="17"/>
      <c r="E41" s="68" t="s">
        <v>60</v>
      </c>
      <c r="F41" s="56"/>
      <c r="G41" s="69" t="s">
        <v>61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2">
        <v>4373813.58</v>
      </c>
      <c r="O41" s="52">
        <f t="shared" si="18"/>
        <v>4373813.58</v>
      </c>
      <c r="P41" s="47"/>
      <c r="Q41" s="63"/>
    </row>
    <row r="42" spans="1:17" s="60" customFormat="1" hidden="1" x14ac:dyDescent="0.25">
      <c r="A42" s="57"/>
      <c r="B42" s="17"/>
      <c r="C42" s="17"/>
      <c r="D42" s="17"/>
      <c r="E42" s="68" t="s">
        <v>62</v>
      </c>
      <c r="F42" s="56"/>
      <c r="G42" s="69" t="s">
        <v>63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2">
        <v>8738516.1500000004</v>
      </c>
      <c r="O42" s="52">
        <f t="shared" si="18"/>
        <v>8738516.1500000004</v>
      </c>
      <c r="P42" s="47"/>
      <c r="Q42" s="63"/>
    </row>
    <row r="43" spans="1:17" s="60" customFormat="1" hidden="1" x14ac:dyDescent="0.25">
      <c r="A43" s="57"/>
      <c r="B43" s="17"/>
      <c r="C43" s="17"/>
      <c r="D43" s="17"/>
      <c r="E43" s="68" t="s">
        <v>64</v>
      </c>
      <c r="F43" s="56"/>
      <c r="G43" s="69" t="s">
        <v>65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2">
        <v>8309631.71</v>
      </c>
      <c r="O43" s="52">
        <f t="shared" si="18"/>
        <v>8309631.71</v>
      </c>
      <c r="P43" s="47"/>
      <c r="Q43" s="63"/>
    </row>
    <row r="44" spans="1:17" s="60" customFormat="1" hidden="1" x14ac:dyDescent="0.25">
      <c r="A44" s="57"/>
      <c r="B44" s="17"/>
      <c r="C44" s="17"/>
      <c r="D44" s="17"/>
      <c r="E44" s="68" t="s">
        <v>66</v>
      </c>
      <c r="F44" s="56"/>
      <c r="G44" s="69" t="s">
        <v>67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2">
        <v>2330444.12</v>
      </c>
      <c r="O44" s="52">
        <f t="shared" si="18"/>
        <v>2330444.12</v>
      </c>
      <c r="P44" s="47"/>
      <c r="Q44" s="63"/>
    </row>
    <row r="45" spans="1:17" s="60" customFormat="1" hidden="1" x14ac:dyDescent="0.25">
      <c r="A45" s="57"/>
      <c r="B45" s="17"/>
      <c r="C45" s="17"/>
      <c r="D45" s="17"/>
      <c r="E45" s="68" t="s">
        <v>68</v>
      </c>
      <c r="F45" s="56"/>
      <c r="G45" s="69" t="s">
        <v>69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2">
        <v>3773816.93</v>
      </c>
      <c r="O45" s="52">
        <f t="shared" si="18"/>
        <v>3773816.93</v>
      </c>
      <c r="P45" s="47"/>
      <c r="Q45" s="63"/>
    </row>
    <row r="46" spans="1:17" s="60" customFormat="1" hidden="1" x14ac:dyDescent="0.25">
      <c r="A46" s="57"/>
      <c r="B46" s="17"/>
      <c r="C46" s="17"/>
      <c r="D46" s="17"/>
      <c r="E46" s="68" t="s">
        <v>70</v>
      </c>
      <c r="F46" s="56"/>
      <c r="G46" s="69" t="s">
        <v>71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2">
        <v>2917326.01</v>
      </c>
      <c r="O46" s="52">
        <f t="shared" si="18"/>
        <v>2917326.01</v>
      </c>
      <c r="P46" s="47"/>
      <c r="Q46" s="63"/>
    </row>
    <row r="47" spans="1:17" s="60" customFormat="1" ht="25.5" hidden="1" x14ac:dyDescent="0.25">
      <c r="A47" s="57"/>
      <c r="B47" s="17"/>
      <c r="C47" s="17"/>
      <c r="D47" s="17"/>
      <c r="E47" s="68" t="s">
        <v>72</v>
      </c>
      <c r="F47" s="56"/>
      <c r="G47" s="69" t="s">
        <v>73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2">
        <v>1138706.0900000001</v>
      </c>
      <c r="O47" s="52">
        <f t="shared" si="18"/>
        <v>1138706.0900000001</v>
      </c>
      <c r="P47" s="47"/>
      <c r="Q47" s="63"/>
    </row>
    <row r="48" spans="1:17" s="60" customFormat="1" ht="38.25" hidden="1" customHeight="1" x14ac:dyDescent="0.25">
      <c r="A48" s="57"/>
      <c r="B48" s="17"/>
      <c r="C48" s="17"/>
      <c r="D48" s="17"/>
      <c r="E48" s="68" t="s">
        <v>74</v>
      </c>
      <c r="F48" s="56"/>
      <c r="G48" s="69" t="s">
        <v>75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2">
        <v>4089121</v>
      </c>
      <c r="O48" s="52">
        <f t="shared" si="18"/>
        <v>4089121</v>
      </c>
      <c r="P48" s="47"/>
      <c r="Q48" s="63"/>
    </row>
    <row r="49" spans="1:17" s="60" customFormat="1" ht="38.25" hidden="1" customHeight="1" x14ac:dyDescent="0.25">
      <c r="A49" s="57"/>
      <c r="B49" s="17"/>
      <c r="C49" s="17"/>
      <c r="D49" s="17"/>
      <c r="E49" s="68" t="s">
        <v>76</v>
      </c>
      <c r="F49" s="56"/>
      <c r="G49" s="69" t="s">
        <v>53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2">
        <v>2339230.0299999998</v>
      </c>
      <c r="O49" s="52">
        <f t="shared" si="18"/>
        <v>2339230.0299999998</v>
      </c>
      <c r="P49" s="47"/>
      <c r="Q49" s="63"/>
    </row>
    <row r="50" spans="1:17" s="60" customFormat="1" ht="38.25" hidden="1" customHeight="1" x14ac:dyDescent="0.25">
      <c r="A50" s="57"/>
      <c r="B50" s="17"/>
      <c r="C50" s="17"/>
      <c r="D50" s="17"/>
      <c r="E50" s="68" t="s">
        <v>77</v>
      </c>
      <c r="F50" s="56"/>
      <c r="G50" s="69" t="s">
        <v>22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2">
        <v>2604762.77</v>
      </c>
      <c r="O50" s="52">
        <f t="shared" si="18"/>
        <v>2604762.77</v>
      </c>
      <c r="P50" s="47"/>
      <c r="Q50" s="63"/>
    </row>
    <row r="51" spans="1:17" s="60" customFormat="1" ht="38.25" hidden="1" customHeight="1" x14ac:dyDescent="0.25">
      <c r="A51" s="57"/>
      <c r="B51" s="17"/>
      <c r="C51" s="17"/>
      <c r="D51" s="17"/>
      <c r="E51" s="68" t="s">
        <v>77</v>
      </c>
      <c r="F51" s="56"/>
      <c r="G51" s="69" t="s">
        <v>22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2">
        <v>5308856.92</v>
      </c>
      <c r="O51" s="52">
        <f t="shared" si="18"/>
        <v>5308856.92</v>
      </c>
      <c r="P51" s="47"/>
      <c r="Q51" s="63"/>
    </row>
    <row r="52" spans="1:17" s="60" customFormat="1" ht="25.5" hidden="1" x14ac:dyDescent="0.25">
      <c r="A52" s="57"/>
      <c r="B52" s="17"/>
      <c r="C52" s="17"/>
      <c r="D52" s="17"/>
      <c r="E52" s="68" t="s">
        <v>78</v>
      </c>
      <c r="F52" s="56"/>
      <c r="G52" s="69" t="s">
        <v>63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2">
        <v>9998114.9900000002</v>
      </c>
      <c r="O52" s="52">
        <f t="shared" si="18"/>
        <v>9998114.9900000002</v>
      </c>
      <c r="P52" s="47"/>
      <c r="Q52" s="63"/>
    </row>
    <row r="53" spans="1:17" s="60" customFormat="1" ht="25.5" hidden="1" x14ac:dyDescent="0.25">
      <c r="A53" s="57"/>
      <c r="B53" s="17"/>
      <c r="C53" s="17"/>
      <c r="D53" s="17"/>
      <c r="E53" s="68" t="s">
        <v>79</v>
      </c>
      <c r="F53" s="56"/>
      <c r="G53" s="69" t="s">
        <v>80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2">
        <v>21359865.82</v>
      </c>
      <c r="O53" s="52">
        <f t="shared" si="18"/>
        <v>21359865.82</v>
      </c>
      <c r="P53" s="47"/>
      <c r="Q53" s="63"/>
    </row>
    <row r="54" spans="1:17" s="60" customFormat="1" ht="25.5" hidden="1" x14ac:dyDescent="0.25">
      <c r="A54" s="57"/>
      <c r="B54" s="17"/>
      <c r="C54" s="17"/>
      <c r="D54" s="17"/>
      <c r="E54" s="68" t="s">
        <v>81</v>
      </c>
      <c r="F54" s="56"/>
      <c r="G54" s="69" t="s">
        <v>82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2">
        <v>10376000.470000001</v>
      </c>
      <c r="O54" s="52">
        <f t="shared" si="18"/>
        <v>10376000.470000001</v>
      </c>
      <c r="P54" s="47"/>
      <c r="Q54" s="63"/>
    </row>
    <row r="55" spans="1:17" s="60" customFormat="1" ht="25.5" hidden="1" x14ac:dyDescent="0.25">
      <c r="A55" s="57"/>
      <c r="B55" s="17"/>
      <c r="C55" s="17"/>
      <c r="D55" s="17"/>
      <c r="E55" s="68" t="s">
        <v>83</v>
      </c>
      <c r="F55" s="56"/>
      <c r="G55" s="69" t="s">
        <v>84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2">
        <v>3007280.75</v>
      </c>
      <c r="O55" s="52">
        <f t="shared" si="18"/>
        <v>3007280.75</v>
      </c>
      <c r="P55" s="47"/>
      <c r="Q55" s="63"/>
    </row>
    <row r="56" spans="1:17" s="60" customFormat="1" ht="25.5" hidden="1" x14ac:dyDescent="0.25">
      <c r="A56" s="57"/>
      <c r="B56" s="57"/>
      <c r="C56" s="57"/>
      <c r="D56" s="57"/>
      <c r="E56" s="58" t="s">
        <v>85</v>
      </c>
      <c r="F56" s="56"/>
      <c r="G56" s="69" t="s">
        <v>86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2">
        <v>3208312.9</v>
      </c>
      <c r="O56" s="52">
        <f t="shared" si="18"/>
        <v>3208312.9</v>
      </c>
      <c r="P56" s="47"/>
      <c r="Q56" s="63"/>
    </row>
    <row r="57" spans="1:17" s="60" customFormat="1" ht="25.5" hidden="1" x14ac:dyDescent="0.25">
      <c r="A57" s="57"/>
      <c r="B57" s="17"/>
      <c r="C57" s="17"/>
      <c r="D57" s="17"/>
      <c r="E57" s="68" t="s">
        <v>87</v>
      </c>
      <c r="F57" s="56"/>
      <c r="G57" s="69" t="s">
        <v>88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2">
        <v>8535195.8599999994</v>
      </c>
      <c r="O57" s="52">
        <f t="shared" si="18"/>
        <v>8535195.8599999994</v>
      </c>
      <c r="P57" s="47"/>
      <c r="Q57" s="63"/>
    </row>
    <row r="58" spans="1:17" s="60" customFormat="1" ht="25.5" hidden="1" x14ac:dyDescent="0.25">
      <c r="A58" s="57"/>
      <c r="B58" s="17"/>
      <c r="C58" s="17"/>
      <c r="D58" s="17"/>
      <c r="E58" s="68" t="s">
        <v>89</v>
      </c>
      <c r="F58" s="56"/>
      <c r="G58" s="69" t="s">
        <v>80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2">
        <v>25559058.440000001</v>
      </c>
      <c r="O58" s="52">
        <f t="shared" si="18"/>
        <v>25559058.440000001</v>
      </c>
      <c r="P58" s="47"/>
      <c r="Q58" s="63"/>
    </row>
    <row r="59" spans="1:17" s="60" customFormat="1" ht="25.5" hidden="1" x14ac:dyDescent="0.25">
      <c r="A59" s="57"/>
      <c r="B59" s="17"/>
      <c r="C59" s="17"/>
      <c r="D59" s="17"/>
      <c r="E59" s="68" t="s">
        <v>90</v>
      </c>
      <c r="F59" s="56"/>
      <c r="G59" s="69" t="s">
        <v>91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2">
        <v>2957018.26</v>
      </c>
      <c r="O59" s="52">
        <f t="shared" si="18"/>
        <v>2957018.26</v>
      </c>
      <c r="P59" s="47"/>
      <c r="Q59" s="63"/>
    </row>
    <row r="60" spans="1:17" s="60" customFormat="1" ht="25.5" hidden="1" x14ac:dyDescent="0.25">
      <c r="A60" s="57"/>
      <c r="B60" s="17"/>
      <c r="C60" s="17"/>
      <c r="D60" s="17"/>
      <c r="E60" s="68" t="s">
        <v>92</v>
      </c>
      <c r="F60" s="56"/>
      <c r="G60" s="69" t="s">
        <v>88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2">
        <v>13707601.41</v>
      </c>
      <c r="O60" s="52">
        <f t="shared" si="18"/>
        <v>13707601.41</v>
      </c>
      <c r="P60" s="47"/>
      <c r="Q60" s="63"/>
    </row>
    <row r="61" spans="1:17" s="60" customFormat="1" ht="25.5" hidden="1" x14ac:dyDescent="0.25">
      <c r="A61" s="57"/>
      <c r="B61" s="17"/>
      <c r="C61" s="17"/>
      <c r="D61" s="17"/>
      <c r="E61" s="68" t="s">
        <v>93</v>
      </c>
      <c r="F61" s="56"/>
      <c r="G61" s="69" t="s">
        <v>94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2">
        <v>8641404.5800000001</v>
      </c>
      <c r="O61" s="52">
        <f t="shared" si="18"/>
        <v>8641404.5800000001</v>
      </c>
      <c r="P61" s="47"/>
      <c r="Q61" s="63"/>
    </row>
    <row r="62" spans="1:17" s="60" customFormat="1" ht="25.5" hidden="1" x14ac:dyDescent="0.25">
      <c r="A62" s="17"/>
      <c r="B62" s="17"/>
      <c r="C62" s="17"/>
      <c r="D62" s="17"/>
      <c r="E62" s="68" t="s">
        <v>95</v>
      </c>
      <c r="F62" s="19"/>
      <c r="G62" s="20" t="s">
        <v>96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52">
        <v>819214.47</v>
      </c>
      <c r="O62" s="52">
        <f t="shared" si="18"/>
        <v>819214.47</v>
      </c>
      <c r="P62" s="21"/>
      <c r="Q62" s="22"/>
    </row>
    <row r="63" spans="1:17" s="60" customFormat="1" ht="25.5" hidden="1" x14ac:dyDescent="0.25">
      <c r="A63" s="70"/>
      <c r="B63" s="71"/>
      <c r="C63" s="71"/>
      <c r="D63" s="71"/>
      <c r="E63" s="72" t="s">
        <v>97</v>
      </c>
      <c r="F63" s="73"/>
      <c r="G63" s="74" t="s">
        <v>98</v>
      </c>
      <c r="H63" s="75">
        <v>0</v>
      </c>
      <c r="I63" s="75">
        <v>0</v>
      </c>
      <c r="J63" s="75">
        <v>0</v>
      </c>
      <c r="K63" s="75">
        <v>0</v>
      </c>
      <c r="L63" s="75">
        <v>0</v>
      </c>
      <c r="M63" s="75">
        <v>0</v>
      </c>
      <c r="N63" s="76">
        <v>3134653.84</v>
      </c>
      <c r="O63" s="76">
        <f t="shared" si="18"/>
        <v>3134653.84</v>
      </c>
      <c r="P63" s="47"/>
      <c r="Q63" s="63"/>
    </row>
    <row r="64" spans="1:17" s="60" customFormat="1" ht="25.5" x14ac:dyDescent="0.25">
      <c r="A64" s="57"/>
      <c r="B64" s="17"/>
      <c r="C64" s="17"/>
      <c r="D64" s="17"/>
      <c r="E64" s="68" t="s">
        <v>99</v>
      </c>
      <c r="F64" s="56"/>
      <c r="G64" s="69" t="s">
        <v>100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52">
        <v>9368084.6799999997</v>
      </c>
      <c r="O64" s="52">
        <f t="shared" si="18"/>
        <v>9368084.6799999997</v>
      </c>
      <c r="P64" s="47"/>
      <c r="Q64" s="63"/>
    </row>
    <row r="65" spans="1:17" s="60" customFormat="1" ht="25.5" x14ac:dyDescent="0.25">
      <c r="A65" s="57"/>
      <c r="B65" s="17"/>
      <c r="C65" s="17"/>
      <c r="D65" s="17"/>
      <c r="E65" s="68" t="s">
        <v>101</v>
      </c>
      <c r="F65" s="56"/>
      <c r="G65" s="69" t="s">
        <v>88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51">
        <v>0</v>
      </c>
      <c r="N65" s="52">
        <v>18757932.43</v>
      </c>
      <c r="O65" s="52">
        <f t="shared" si="18"/>
        <v>18757932.43</v>
      </c>
      <c r="P65" s="47"/>
      <c r="Q65" s="63"/>
    </row>
    <row r="66" spans="1:17" s="60" customFormat="1" ht="25.5" x14ac:dyDescent="0.25">
      <c r="A66" s="57"/>
      <c r="B66" s="17"/>
      <c r="C66" s="17"/>
      <c r="D66" s="17"/>
      <c r="E66" s="68" t="s">
        <v>102</v>
      </c>
      <c r="F66" s="56"/>
      <c r="G66" s="69" t="s">
        <v>55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M66" s="51">
        <v>0</v>
      </c>
      <c r="N66" s="52">
        <v>7009315.9400000004</v>
      </c>
      <c r="O66" s="52">
        <f t="shared" si="18"/>
        <v>7009315.9400000004</v>
      </c>
      <c r="P66" s="47"/>
      <c r="Q66" s="63"/>
    </row>
    <row r="67" spans="1:17" s="60" customFormat="1" ht="25.5" x14ac:dyDescent="0.25">
      <c r="A67" s="57"/>
      <c r="B67" s="17"/>
      <c r="C67" s="17"/>
      <c r="D67" s="17"/>
      <c r="E67" s="68" t="s">
        <v>103</v>
      </c>
      <c r="F67" s="56"/>
      <c r="G67" s="20" t="s">
        <v>96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52">
        <v>2017442.52</v>
      </c>
      <c r="O67" s="52">
        <f t="shared" si="18"/>
        <v>2017442.52</v>
      </c>
      <c r="P67" s="47"/>
      <c r="Q67" s="63"/>
    </row>
    <row r="68" spans="1:17" s="60" customFormat="1" ht="25.5" x14ac:dyDescent="0.25">
      <c r="A68" s="57"/>
      <c r="B68" s="17"/>
      <c r="C68" s="17"/>
      <c r="D68" s="17"/>
      <c r="E68" s="68" t="s">
        <v>104</v>
      </c>
      <c r="F68" s="56"/>
      <c r="G68" s="69" t="s">
        <v>105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0</v>
      </c>
      <c r="N68" s="52">
        <v>12264494.02</v>
      </c>
      <c r="O68" s="52">
        <f t="shared" si="18"/>
        <v>12264494.02</v>
      </c>
      <c r="P68" s="47"/>
      <c r="Q68" s="63"/>
    </row>
    <row r="69" spans="1:17" s="60" customFormat="1" ht="25.5" x14ac:dyDescent="0.25">
      <c r="A69" s="57"/>
      <c r="B69" s="17"/>
      <c r="C69" s="17"/>
      <c r="D69" s="17"/>
      <c r="E69" s="68" t="s">
        <v>106</v>
      </c>
      <c r="F69" s="56"/>
      <c r="G69" s="69" t="s">
        <v>107</v>
      </c>
      <c r="H69" s="51">
        <v>0</v>
      </c>
      <c r="I69" s="51">
        <v>0</v>
      </c>
      <c r="J69" s="51">
        <v>0</v>
      </c>
      <c r="K69" s="51">
        <v>0</v>
      </c>
      <c r="L69" s="51">
        <v>0</v>
      </c>
      <c r="M69" s="51">
        <v>0</v>
      </c>
      <c r="N69" s="52">
        <v>7830585.7699999996</v>
      </c>
      <c r="O69" s="52">
        <f t="shared" si="18"/>
        <v>7830585.7699999996</v>
      </c>
      <c r="P69" s="47"/>
      <c r="Q69" s="63"/>
    </row>
    <row r="70" spans="1:17" s="60" customFormat="1" ht="38.25" customHeight="1" x14ac:dyDescent="0.25">
      <c r="A70" s="17"/>
      <c r="B70" s="17"/>
      <c r="C70" s="17"/>
      <c r="D70" s="17"/>
      <c r="E70" s="68" t="s">
        <v>108</v>
      </c>
      <c r="F70" s="19"/>
      <c r="G70" s="20" t="s">
        <v>96</v>
      </c>
      <c r="H70" s="51">
        <v>0</v>
      </c>
      <c r="I70" s="51">
        <v>0</v>
      </c>
      <c r="J70" s="51">
        <v>0</v>
      </c>
      <c r="K70" s="51">
        <v>0</v>
      </c>
      <c r="L70" s="51">
        <v>0</v>
      </c>
      <c r="M70" s="51">
        <v>0</v>
      </c>
      <c r="N70" s="52">
        <v>3671002.28</v>
      </c>
      <c r="O70" s="52">
        <f t="shared" si="18"/>
        <v>3671002.28</v>
      </c>
      <c r="P70" s="21"/>
      <c r="Q70" s="22"/>
    </row>
    <row r="71" spans="1:17" s="60" customFormat="1" x14ac:dyDescent="0.25">
      <c r="A71" s="57"/>
      <c r="B71" s="17"/>
      <c r="C71" s="17"/>
      <c r="D71" s="17"/>
      <c r="E71" s="68" t="s">
        <v>109</v>
      </c>
      <c r="F71" s="56"/>
      <c r="G71" s="69" t="s">
        <v>110</v>
      </c>
      <c r="H71" s="51">
        <v>0</v>
      </c>
      <c r="I71" s="51">
        <v>0</v>
      </c>
      <c r="J71" s="51">
        <v>0</v>
      </c>
      <c r="K71" s="51">
        <v>0</v>
      </c>
      <c r="L71" s="51">
        <v>0</v>
      </c>
      <c r="M71" s="51">
        <v>0</v>
      </c>
      <c r="N71" s="52">
        <v>5713033.7599999998</v>
      </c>
      <c r="O71" s="52">
        <f t="shared" si="18"/>
        <v>5713033.7599999998</v>
      </c>
      <c r="P71" s="47"/>
      <c r="Q71" s="63"/>
    </row>
    <row r="72" spans="1:17" s="60" customFormat="1" x14ac:dyDescent="0.25">
      <c r="A72" s="57"/>
      <c r="B72" s="17"/>
      <c r="C72" s="17"/>
      <c r="D72" s="17"/>
      <c r="E72" s="68" t="s">
        <v>109</v>
      </c>
      <c r="F72" s="56"/>
      <c r="G72" s="69" t="s">
        <v>111</v>
      </c>
      <c r="H72" s="51">
        <v>0</v>
      </c>
      <c r="I72" s="51">
        <v>0</v>
      </c>
      <c r="J72" s="51">
        <v>0</v>
      </c>
      <c r="K72" s="51">
        <v>0</v>
      </c>
      <c r="L72" s="51">
        <v>0</v>
      </c>
      <c r="M72" s="51">
        <v>0</v>
      </c>
      <c r="N72" s="52">
        <v>7427967.04</v>
      </c>
      <c r="O72" s="52">
        <f t="shared" si="18"/>
        <v>7427967.04</v>
      </c>
      <c r="P72" s="47"/>
      <c r="Q72" s="63"/>
    </row>
    <row r="73" spans="1:17" s="60" customFormat="1" x14ac:dyDescent="0.25">
      <c r="A73" s="57"/>
      <c r="B73" s="17"/>
      <c r="C73" s="17"/>
      <c r="D73" s="17"/>
      <c r="E73" s="68" t="s">
        <v>109</v>
      </c>
      <c r="F73" s="56"/>
      <c r="G73" s="69" t="s">
        <v>65</v>
      </c>
      <c r="H73" s="51">
        <v>0</v>
      </c>
      <c r="I73" s="51">
        <v>0</v>
      </c>
      <c r="J73" s="51">
        <v>0</v>
      </c>
      <c r="K73" s="51">
        <v>0</v>
      </c>
      <c r="L73" s="51">
        <v>0</v>
      </c>
      <c r="M73" s="51">
        <v>0</v>
      </c>
      <c r="N73" s="52">
        <v>22885237.469999999</v>
      </c>
      <c r="O73" s="52">
        <f t="shared" si="18"/>
        <v>22885237.469999999</v>
      </c>
      <c r="P73" s="47"/>
      <c r="Q73" s="63"/>
    </row>
    <row r="74" spans="1:17" s="60" customFormat="1" x14ac:dyDescent="0.25">
      <c r="A74" s="17"/>
      <c r="B74" s="17"/>
      <c r="C74" s="17"/>
      <c r="D74" s="17"/>
      <c r="E74" s="68" t="s">
        <v>112</v>
      </c>
      <c r="F74" s="19"/>
      <c r="G74" s="20" t="s">
        <v>113</v>
      </c>
      <c r="H74" s="51">
        <v>0</v>
      </c>
      <c r="I74" s="51">
        <v>0</v>
      </c>
      <c r="J74" s="51">
        <v>0</v>
      </c>
      <c r="K74" s="51">
        <v>0</v>
      </c>
      <c r="L74" s="51">
        <v>0</v>
      </c>
      <c r="M74" s="51">
        <v>0</v>
      </c>
      <c r="N74" s="52">
        <v>2530204.1800000002</v>
      </c>
      <c r="O74" s="52">
        <f t="shared" si="18"/>
        <v>2530204.1800000002</v>
      </c>
      <c r="P74" s="21"/>
      <c r="Q74" s="22"/>
    </row>
    <row r="75" spans="1:17" s="60" customFormat="1" x14ac:dyDescent="0.25">
      <c r="A75" s="57"/>
      <c r="B75" s="17"/>
      <c r="C75" s="17"/>
      <c r="D75" s="17"/>
      <c r="E75" s="68" t="s">
        <v>112</v>
      </c>
      <c r="F75" s="56"/>
      <c r="G75" s="69" t="s">
        <v>114</v>
      </c>
      <c r="H75" s="51">
        <v>0</v>
      </c>
      <c r="I75" s="51">
        <v>0</v>
      </c>
      <c r="J75" s="51">
        <v>0</v>
      </c>
      <c r="K75" s="51">
        <v>0</v>
      </c>
      <c r="L75" s="51">
        <v>0</v>
      </c>
      <c r="M75" s="51">
        <v>0</v>
      </c>
      <c r="N75" s="52">
        <v>4822586.3099999996</v>
      </c>
      <c r="O75" s="52">
        <f t="shared" si="18"/>
        <v>4822586.3099999996</v>
      </c>
      <c r="P75" s="47"/>
      <c r="Q75" s="63"/>
    </row>
    <row r="76" spans="1:17" s="60" customFormat="1" x14ac:dyDescent="0.25">
      <c r="A76" s="57"/>
      <c r="B76" s="17"/>
      <c r="C76" s="17"/>
      <c r="D76" s="17"/>
      <c r="E76" s="68" t="s">
        <v>112</v>
      </c>
      <c r="F76" s="56"/>
      <c r="G76" s="69" t="s">
        <v>115</v>
      </c>
      <c r="H76" s="51">
        <v>0</v>
      </c>
      <c r="I76" s="51">
        <v>0</v>
      </c>
      <c r="J76" s="51">
        <v>0</v>
      </c>
      <c r="K76" s="51">
        <v>0</v>
      </c>
      <c r="L76" s="51">
        <v>0</v>
      </c>
      <c r="M76" s="51">
        <v>0</v>
      </c>
      <c r="N76" s="52">
        <v>5518195.9100000001</v>
      </c>
      <c r="O76" s="52">
        <f t="shared" si="18"/>
        <v>5518195.9100000001</v>
      </c>
      <c r="P76" s="47"/>
      <c r="Q76" s="63"/>
    </row>
    <row r="77" spans="1:17" s="60" customFormat="1" x14ac:dyDescent="0.25">
      <c r="A77" s="57"/>
      <c r="B77" s="17"/>
      <c r="C77" s="17"/>
      <c r="D77" s="17"/>
      <c r="E77" s="68" t="s">
        <v>112</v>
      </c>
      <c r="F77" s="56"/>
      <c r="G77" s="69" t="s">
        <v>34</v>
      </c>
      <c r="H77" s="51">
        <v>0</v>
      </c>
      <c r="I77" s="51">
        <v>0</v>
      </c>
      <c r="J77" s="51">
        <v>0</v>
      </c>
      <c r="K77" s="51">
        <v>0</v>
      </c>
      <c r="L77" s="51">
        <v>0</v>
      </c>
      <c r="M77" s="51">
        <v>0</v>
      </c>
      <c r="N77" s="52">
        <v>14580622.74</v>
      </c>
      <c r="O77" s="52">
        <f t="shared" si="18"/>
        <v>14580622.74</v>
      </c>
      <c r="P77" s="47"/>
      <c r="Q77" s="63"/>
    </row>
    <row r="78" spans="1:17" s="60" customFormat="1" x14ac:dyDescent="0.25">
      <c r="A78" s="57"/>
      <c r="B78" s="17"/>
      <c r="C78" s="17"/>
      <c r="D78" s="17"/>
      <c r="E78" s="68" t="s">
        <v>116</v>
      </c>
      <c r="F78" s="56"/>
      <c r="G78" s="69" t="s">
        <v>117</v>
      </c>
      <c r="H78" s="51">
        <v>0</v>
      </c>
      <c r="I78" s="51">
        <v>0</v>
      </c>
      <c r="J78" s="51">
        <v>0</v>
      </c>
      <c r="K78" s="51">
        <v>0</v>
      </c>
      <c r="L78" s="51">
        <v>0</v>
      </c>
      <c r="M78" s="51">
        <v>0</v>
      </c>
      <c r="N78" s="52">
        <v>4068758.71</v>
      </c>
      <c r="O78" s="52">
        <f t="shared" si="18"/>
        <v>4068758.71</v>
      </c>
      <c r="P78" s="47"/>
      <c r="Q78" s="63"/>
    </row>
    <row r="79" spans="1:17" s="60" customFormat="1" x14ac:dyDescent="0.25">
      <c r="A79" s="57"/>
      <c r="B79" s="17"/>
      <c r="C79" s="17"/>
      <c r="D79" s="17"/>
      <c r="E79" s="68" t="s">
        <v>118</v>
      </c>
      <c r="F79" s="56"/>
      <c r="G79" s="69" t="s">
        <v>119</v>
      </c>
      <c r="H79" s="51">
        <v>0</v>
      </c>
      <c r="I79" s="51">
        <v>0</v>
      </c>
      <c r="J79" s="51">
        <v>0</v>
      </c>
      <c r="K79" s="51">
        <v>0</v>
      </c>
      <c r="L79" s="51">
        <v>0</v>
      </c>
      <c r="M79" s="51">
        <v>0</v>
      </c>
      <c r="N79" s="52">
        <v>2397305.7599999998</v>
      </c>
      <c r="O79" s="52">
        <f t="shared" si="18"/>
        <v>2397305.7599999998</v>
      </c>
      <c r="P79" s="47"/>
      <c r="Q79" s="63"/>
    </row>
    <row r="80" spans="1:17" s="47" customFormat="1" ht="12.75" customHeight="1" x14ac:dyDescent="0.25">
      <c r="A80" s="41"/>
      <c r="B80" s="41"/>
      <c r="C80" s="42"/>
      <c r="D80" s="43" t="s">
        <v>120</v>
      </c>
      <c r="E80" s="44" t="s">
        <v>121</v>
      </c>
      <c r="F80" s="42"/>
      <c r="G80" s="45"/>
      <c r="H80" s="46">
        <f t="shared" ref="H80:O80" si="19">SUM(H81:H105)</f>
        <v>0</v>
      </c>
      <c r="I80" s="46">
        <f t="shared" si="19"/>
        <v>0</v>
      </c>
      <c r="J80" s="46">
        <f t="shared" si="19"/>
        <v>0</v>
      </c>
      <c r="K80" s="46">
        <f t="shared" si="19"/>
        <v>0</v>
      </c>
      <c r="L80" s="46">
        <f t="shared" si="19"/>
        <v>0</v>
      </c>
      <c r="M80" s="46">
        <f t="shared" si="19"/>
        <v>0</v>
      </c>
      <c r="N80" s="46">
        <f t="shared" si="19"/>
        <v>437860082.86000001</v>
      </c>
      <c r="O80" s="46">
        <f t="shared" si="19"/>
        <v>437860082.86000001</v>
      </c>
      <c r="Q80" s="48"/>
    </row>
    <row r="81" spans="1:17" s="18" customFormat="1" ht="25.5" customHeight="1" x14ac:dyDescent="0.25">
      <c r="A81" s="57"/>
      <c r="B81" s="17"/>
      <c r="C81" s="17"/>
      <c r="D81" s="17"/>
      <c r="E81" s="68" t="s">
        <v>122</v>
      </c>
      <c r="F81" s="56"/>
      <c r="G81" s="69" t="s">
        <v>71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1">
        <v>0</v>
      </c>
      <c r="N81" s="52">
        <v>3598950.79</v>
      </c>
      <c r="O81" s="52">
        <f t="shared" ref="O81:O105" si="20">SUM(H81:N81)</f>
        <v>3598950.79</v>
      </c>
      <c r="P81" s="47"/>
      <c r="Q81" s="63"/>
    </row>
    <row r="82" spans="1:17" s="60" customFormat="1" x14ac:dyDescent="0.25">
      <c r="A82" s="57"/>
      <c r="B82" s="17"/>
      <c r="C82" s="17"/>
      <c r="D82" s="17"/>
      <c r="E82" s="68" t="s">
        <v>123</v>
      </c>
      <c r="F82" s="56"/>
      <c r="G82" s="69" t="s">
        <v>124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1">
        <v>0</v>
      </c>
      <c r="N82" s="52">
        <v>3867847.93</v>
      </c>
      <c r="O82" s="52">
        <f t="shared" si="20"/>
        <v>3867847.93</v>
      </c>
      <c r="P82" s="47"/>
      <c r="Q82" s="63"/>
    </row>
    <row r="83" spans="1:17" s="60" customFormat="1" ht="38.25" x14ac:dyDescent="0.25">
      <c r="A83" s="57"/>
      <c r="B83" s="17"/>
      <c r="C83" s="17"/>
      <c r="D83" s="17"/>
      <c r="E83" s="68" t="s">
        <v>125</v>
      </c>
      <c r="F83" s="56"/>
      <c r="G83" s="69" t="s">
        <v>29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1">
        <v>0</v>
      </c>
      <c r="N83" s="52">
        <v>4407994.8899999997</v>
      </c>
      <c r="O83" s="52">
        <f t="shared" si="20"/>
        <v>4407994.8899999997</v>
      </c>
      <c r="P83" s="56"/>
      <c r="Q83" s="77"/>
    </row>
    <row r="84" spans="1:17" s="60" customFormat="1" ht="38.25" x14ac:dyDescent="0.25">
      <c r="A84" s="57"/>
      <c r="B84" s="17"/>
      <c r="C84" s="17"/>
      <c r="D84" s="17"/>
      <c r="E84" s="68" t="s">
        <v>126</v>
      </c>
      <c r="F84" s="56"/>
      <c r="G84" s="69" t="s">
        <v>29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1">
        <v>0</v>
      </c>
      <c r="N84" s="52">
        <v>344731006.47000003</v>
      </c>
      <c r="O84" s="52">
        <f t="shared" si="20"/>
        <v>344731006.47000003</v>
      </c>
      <c r="P84" s="56"/>
      <c r="Q84" s="77"/>
    </row>
    <row r="85" spans="1:17" s="60" customFormat="1" ht="25.5" x14ac:dyDescent="0.25">
      <c r="A85" s="57"/>
      <c r="B85" s="17"/>
      <c r="C85" s="17"/>
      <c r="D85" s="17"/>
      <c r="E85" s="68" t="s">
        <v>127</v>
      </c>
      <c r="F85" s="56"/>
      <c r="G85" s="69" t="s">
        <v>82</v>
      </c>
      <c r="H85" s="51">
        <v>0</v>
      </c>
      <c r="I85" s="51">
        <v>0</v>
      </c>
      <c r="J85" s="51">
        <v>0</v>
      </c>
      <c r="K85" s="51">
        <v>0</v>
      </c>
      <c r="L85" s="51">
        <v>0</v>
      </c>
      <c r="M85" s="51">
        <v>0</v>
      </c>
      <c r="N85" s="52">
        <v>1132494.76</v>
      </c>
      <c r="O85" s="52">
        <f t="shared" si="20"/>
        <v>1132494.76</v>
      </c>
      <c r="P85" s="47"/>
      <c r="Q85" s="63"/>
    </row>
    <row r="86" spans="1:17" s="60" customFormat="1" ht="38.25" x14ac:dyDescent="0.25">
      <c r="A86" s="57"/>
      <c r="B86" s="17"/>
      <c r="C86" s="17"/>
      <c r="D86" s="17"/>
      <c r="E86" s="68" t="s">
        <v>128</v>
      </c>
      <c r="F86" s="56"/>
      <c r="G86" s="69" t="s">
        <v>129</v>
      </c>
      <c r="H86" s="51">
        <v>0</v>
      </c>
      <c r="I86" s="51">
        <v>0</v>
      </c>
      <c r="J86" s="51">
        <v>0</v>
      </c>
      <c r="K86" s="51">
        <v>0</v>
      </c>
      <c r="L86" s="51">
        <v>0</v>
      </c>
      <c r="M86" s="51">
        <v>0</v>
      </c>
      <c r="N86" s="52">
        <v>7342917.8399999999</v>
      </c>
      <c r="O86" s="52">
        <f t="shared" si="20"/>
        <v>7342917.8399999999</v>
      </c>
      <c r="P86" s="47"/>
      <c r="Q86" s="63"/>
    </row>
    <row r="87" spans="1:17" s="60" customFormat="1" ht="38.25" x14ac:dyDescent="0.25">
      <c r="A87" s="17"/>
      <c r="B87" s="17"/>
      <c r="C87" s="17"/>
      <c r="D87" s="17"/>
      <c r="E87" s="68" t="s">
        <v>130</v>
      </c>
      <c r="F87" s="19"/>
      <c r="G87" s="20" t="s">
        <v>131</v>
      </c>
      <c r="H87" s="51">
        <v>0</v>
      </c>
      <c r="I87" s="51">
        <v>0</v>
      </c>
      <c r="J87" s="51">
        <v>0</v>
      </c>
      <c r="K87" s="51">
        <v>0</v>
      </c>
      <c r="L87" s="51">
        <v>0</v>
      </c>
      <c r="M87" s="51">
        <v>0</v>
      </c>
      <c r="N87" s="52">
        <v>1021104.56</v>
      </c>
      <c r="O87" s="52">
        <f t="shared" si="20"/>
        <v>1021104.56</v>
      </c>
      <c r="P87" s="21"/>
      <c r="Q87" s="22"/>
    </row>
    <row r="88" spans="1:17" s="60" customFormat="1" ht="38.25" x14ac:dyDescent="0.25">
      <c r="A88" s="57"/>
      <c r="B88" s="17"/>
      <c r="C88" s="17"/>
      <c r="D88" s="17"/>
      <c r="E88" s="68" t="s">
        <v>132</v>
      </c>
      <c r="F88" s="56"/>
      <c r="G88" s="69" t="s">
        <v>133</v>
      </c>
      <c r="H88" s="51">
        <v>0</v>
      </c>
      <c r="I88" s="51">
        <v>0</v>
      </c>
      <c r="J88" s="51">
        <v>0</v>
      </c>
      <c r="K88" s="51">
        <v>0</v>
      </c>
      <c r="L88" s="51">
        <v>0</v>
      </c>
      <c r="M88" s="51">
        <v>0</v>
      </c>
      <c r="N88" s="52">
        <v>238109.26</v>
      </c>
      <c r="O88" s="52">
        <f t="shared" si="20"/>
        <v>238109.26</v>
      </c>
      <c r="P88" s="47"/>
      <c r="Q88" s="63"/>
    </row>
    <row r="89" spans="1:17" s="60" customFormat="1" ht="38.25" x14ac:dyDescent="0.25">
      <c r="A89" s="57"/>
      <c r="B89" s="17"/>
      <c r="C89" s="17"/>
      <c r="D89" s="17"/>
      <c r="E89" s="68" t="s">
        <v>134</v>
      </c>
      <c r="F89" s="56"/>
      <c r="G89" s="69" t="s">
        <v>29</v>
      </c>
      <c r="H89" s="51">
        <v>0</v>
      </c>
      <c r="I89" s="51">
        <v>0</v>
      </c>
      <c r="J89" s="51">
        <v>0</v>
      </c>
      <c r="K89" s="51">
        <v>0</v>
      </c>
      <c r="L89" s="51">
        <v>0</v>
      </c>
      <c r="M89" s="51">
        <v>0</v>
      </c>
      <c r="N89" s="52">
        <v>2378094.61</v>
      </c>
      <c r="O89" s="52">
        <f t="shared" si="20"/>
        <v>2378094.61</v>
      </c>
      <c r="P89" s="47"/>
      <c r="Q89" s="63"/>
    </row>
    <row r="90" spans="1:17" s="60" customFormat="1" ht="51" x14ac:dyDescent="0.25">
      <c r="A90" s="57"/>
      <c r="B90" s="17"/>
      <c r="C90" s="17"/>
      <c r="D90" s="17"/>
      <c r="E90" s="68" t="s">
        <v>135</v>
      </c>
      <c r="F90" s="56"/>
      <c r="G90" s="69" t="s">
        <v>29</v>
      </c>
      <c r="H90" s="51">
        <v>0</v>
      </c>
      <c r="I90" s="51">
        <v>0</v>
      </c>
      <c r="J90" s="51">
        <v>0</v>
      </c>
      <c r="K90" s="51">
        <v>0</v>
      </c>
      <c r="L90" s="51">
        <v>0</v>
      </c>
      <c r="M90" s="51">
        <v>0</v>
      </c>
      <c r="N90" s="52">
        <v>3551135.17</v>
      </c>
      <c r="O90" s="52">
        <f t="shared" si="20"/>
        <v>3551135.17</v>
      </c>
      <c r="P90" s="47"/>
      <c r="Q90" s="63"/>
    </row>
    <row r="91" spans="1:17" s="60" customFormat="1" ht="38.25" x14ac:dyDescent="0.25">
      <c r="A91" s="57"/>
      <c r="B91" s="17"/>
      <c r="C91" s="17"/>
      <c r="D91" s="17"/>
      <c r="E91" s="68" t="s">
        <v>136</v>
      </c>
      <c r="F91" s="56"/>
      <c r="G91" s="69" t="s">
        <v>29</v>
      </c>
      <c r="H91" s="51">
        <v>0</v>
      </c>
      <c r="I91" s="51">
        <v>0</v>
      </c>
      <c r="J91" s="51">
        <v>0</v>
      </c>
      <c r="K91" s="51">
        <v>0</v>
      </c>
      <c r="L91" s="51">
        <v>0</v>
      </c>
      <c r="M91" s="51">
        <v>0</v>
      </c>
      <c r="N91" s="52">
        <v>2517571.75</v>
      </c>
      <c r="O91" s="52">
        <f t="shared" si="20"/>
        <v>2517571.75</v>
      </c>
      <c r="P91" s="47"/>
      <c r="Q91" s="63"/>
    </row>
    <row r="92" spans="1:17" s="60" customFormat="1" ht="38.25" x14ac:dyDescent="0.25">
      <c r="A92" s="57"/>
      <c r="B92" s="17"/>
      <c r="C92" s="17"/>
      <c r="D92" s="17"/>
      <c r="E92" s="68" t="s">
        <v>137</v>
      </c>
      <c r="F92" s="56"/>
      <c r="G92" s="69" t="s">
        <v>29</v>
      </c>
      <c r="H92" s="51">
        <v>0</v>
      </c>
      <c r="I92" s="51">
        <v>0</v>
      </c>
      <c r="J92" s="51">
        <v>0</v>
      </c>
      <c r="K92" s="51">
        <v>0</v>
      </c>
      <c r="L92" s="51">
        <v>0</v>
      </c>
      <c r="M92" s="51">
        <v>0</v>
      </c>
      <c r="N92" s="52">
        <v>2905733.01</v>
      </c>
      <c r="O92" s="52">
        <f t="shared" si="20"/>
        <v>2905733.01</v>
      </c>
      <c r="P92" s="47"/>
      <c r="Q92" s="63"/>
    </row>
    <row r="93" spans="1:17" s="60" customFormat="1" ht="38.25" x14ac:dyDescent="0.25">
      <c r="A93" s="57"/>
      <c r="B93" s="17"/>
      <c r="C93" s="17"/>
      <c r="D93" s="17"/>
      <c r="E93" s="68" t="s">
        <v>138</v>
      </c>
      <c r="F93" s="56"/>
      <c r="G93" s="69" t="s">
        <v>29</v>
      </c>
      <c r="H93" s="51">
        <v>0</v>
      </c>
      <c r="I93" s="51">
        <v>0</v>
      </c>
      <c r="J93" s="51">
        <v>0</v>
      </c>
      <c r="K93" s="51">
        <v>0</v>
      </c>
      <c r="L93" s="51">
        <v>0</v>
      </c>
      <c r="M93" s="51">
        <v>0</v>
      </c>
      <c r="N93" s="52">
        <v>3750657.06</v>
      </c>
      <c r="O93" s="52">
        <f t="shared" si="20"/>
        <v>3750657.06</v>
      </c>
      <c r="P93" s="47"/>
      <c r="Q93" s="63"/>
    </row>
    <row r="94" spans="1:17" s="60" customFormat="1" ht="38.25" x14ac:dyDescent="0.25">
      <c r="A94" s="57"/>
      <c r="B94" s="17"/>
      <c r="C94" s="17"/>
      <c r="D94" s="17"/>
      <c r="E94" s="68" t="s">
        <v>139</v>
      </c>
      <c r="F94" s="56"/>
      <c r="G94" s="69" t="s">
        <v>129</v>
      </c>
      <c r="H94" s="51">
        <v>0</v>
      </c>
      <c r="I94" s="51">
        <v>0</v>
      </c>
      <c r="J94" s="51">
        <v>0</v>
      </c>
      <c r="K94" s="51">
        <v>0</v>
      </c>
      <c r="L94" s="51">
        <v>0</v>
      </c>
      <c r="M94" s="51">
        <v>0</v>
      </c>
      <c r="N94" s="52">
        <v>6595997.5700000003</v>
      </c>
      <c r="O94" s="52">
        <f t="shared" si="20"/>
        <v>6595997.5700000003</v>
      </c>
      <c r="P94" s="47"/>
      <c r="Q94" s="63"/>
    </row>
    <row r="95" spans="1:17" s="60" customFormat="1" ht="38.25" x14ac:dyDescent="0.25">
      <c r="A95" s="57"/>
      <c r="B95" s="17"/>
      <c r="C95" s="17"/>
      <c r="D95" s="17"/>
      <c r="E95" s="68" t="s">
        <v>140</v>
      </c>
      <c r="F95" s="56"/>
      <c r="G95" s="69" t="s">
        <v>29</v>
      </c>
      <c r="H95" s="51">
        <v>0</v>
      </c>
      <c r="I95" s="51">
        <v>0</v>
      </c>
      <c r="J95" s="51">
        <v>0</v>
      </c>
      <c r="K95" s="51">
        <v>0</v>
      </c>
      <c r="L95" s="51">
        <v>0</v>
      </c>
      <c r="M95" s="51">
        <v>0</v>
      </c>
      <c r="N95" s="52">
        <v>3361368.65</v>
      </c>
      <c r="O95" s="52">
        <f t="shared" si="20"/>
        <v>3361368.65</v>
      </c>
      <c r="P95" s="47"/>
      <c r="Q95" s="63"/>
    </row>
    <row r="96" spans="1:17" s="60" customFormat="1" ht="38.25" x14ac:dyDescent="0.25">
      <c r="A96" s="57"/>
      <c r="B96" s="17"/>
      <c r="C96" s="17"/>
      <c r="D96" s="17"/>
      <c r="E96" s="68" t="s">
        <v>141</v>
      </c>
      <c r="F96" s="56"/>
      <c r="G96" s="69" t="s">
        <v>34</v>
      </c>
      <c r="H96" s="51">
        <v>0</v>
      </c>
      <c r="I96" s="51">
        <v>0</v>
      </c>
      <c r="J96" s="51">
        <v>0</v>
      </c>
      <c r="K96" s="51">
        <v>0</v>
      </c>
      <c r="L96" s="51">
        <v>0</v>
      </c>
      <c r="M96" s="51">
        <v>0</v>
      </c>
      <c r="N96" s="52">
        <v>1634706.01</v>
      </c>
      <c r="O96" s="52">
        <f t="shared" si="20"/>
        <v>1634706.01</v>
      </c>
      <c r="P96" s="47"/>
      <c r="Q96" s="63"/>
    </row>
    <row r="97" spans="1:17" s="60" customFormat="1" ht="38.25" x14ac:dyDescent="0.25">
      <c r="A97" s="57"/>
      <c r="B97" s="17"/>
      <c r="C97" s="17"/>
      <c r="D97" s="17"/>
      <c r="E97" s="68" t="s">
        <v>142</v>
      </c>
      <c r="F97" s="56"/>
      <c r="G97" s="69" t="s">
        <v>75</v>
      </c>
      <c r="H97" s="51">
        <v>0</v>
      </c>
      <c r="I97" s="51">
        <v>0</v>
      </c>
      <c r="J97" s="51">
        <v>0</v>
      </c>
      <c r="K97" s="51">
        <v>0</v>
      </c>
      <c r="L97" s="51">
        <v>0</v>
      </c>
      <c r="M97" s="51">
        <v>0</v>
      </c>
      <c r="N97" s="52">
        <v>2863148.2</v>
      </c>
      <c r="O97" s="52">
        <f t="shared" si="20"/>
        <v>2863148.2</v>
      </c>
      <c r="P97" s="47"/>
      <c r="Q97" s="63"/>
    </row>
    <row r="98" spans="1:17" s="60" customFormat="1" ht="38.25" x14ac:dyDescent="0.25">
      <c r="A98" s="57"/>
      <c r="B98" s="17"/>
      <c r="C98" s="17"/>
      <c r="D98" s="17"/>
      <c r="E98" s="68" t="s">
        <v>143</v>
      </c>
      <c r="F98" s="56"/>
      <c r="G98" s="69" t="s">
        <v>29</v>
      </c>
      <c r="H98" s="51">
        <v>0</v>
      </c>
      <c r="I98" s="51">
        <v>0</v>
      </c>
      <c r="J98" s="51">
        <v>0</v>
      </c>
      <c r="K98" s="51">
        <v>0</v>
      </c>
      <c r="L98" s="51">
        <v>0</v>
      </c>
      <c r="M98" s="51">
        <v>0</v>
      </c>
      <c r="N98" s="52">
        <v>2462273.06</v>
      </c>
      <c r="O98" s="52">
        <f t="shared" si="20"/>
        <v>2462273.06</v>
      </c>
      <c r="P98" s="47"/>
      <c r="Q98" s="63"/>
    </row>
    <row r="99" spans="1:17" s="60" customFormat="1" ht="38.25" x14ac:dyDescent="0.25">
      <c r="A99" s="57"/>
      <c r="B99" s="17"/>
      <c r="C99" s="17"/>
      <c r="D99" s="17"/>
      <c r="E99" s="68" t="s">
        <v>144</v>
      </c>
      <c r="F99" s="56"/>
      <c r="G99" s="69" t="s">
        <v>22</v>
      </c>
      <c r="H99" s="51">
        <v>0</v>
      </c>
      <c r="I99" s="51">
        <v>0</v>
      </c>
      <c r="J99" s="51">
        <v>0</v>
      </c>
      <c r="K99" s="51">
        <v>0</v>
      </c>
      <c r="L99" s="51">
        <v>0</v>
      </c>
      <c r="M99" s="51">
        <v>0</v>
      </c>
      <c r="N99" s="52">
        <v>12088626.470000001</v>
      </c>
      <c r="O99" s="52">
        <f t="shared" si="20"/>
        <v>12088626.470000001</v>
      </c>
      <c r="P99" s="78"/>
      <c r="Q99" s="63"/>
    </row>
    <row r="100" spans="1:17" s="60" customFormat="1" ht="38.25" x14ac:dyDescent="0.25">
      <c r="A100" s="57"/>
      <c r="B100" s="17"/>
      <c r="C100" s="17"/>
      <c r="D100" s="17"/>
      <c r="E100" s="68" t="s">
        <v>145</v>
      </c>
      <c r="F100" s="56"/>
      <c r="G100" s="69" t="s">
        <v>146</v>
      </c>
      <c r="H100" s="51">
        <v>0</v>
      </c>
      <c r="I100" s="51">
        <v>0</v>
      </c>
      <c r="J100" s="51">
        <v>0</v>
      </c>
      <c r="K100" s="51">
        <v>0</v>
      </c>
      <c r="L100" s="51">
        <v>0</v>
      </c>
      <c r="M100" s="51">
        <v>0</v>
      </c>
      <c r="N100" s="52">
        <v>1111673.08</v>
      </c>
      <c r="O100" s="52">
        <f t="shared" si="20"/>
        <v>1111673.08</v>
      </c>
      <c r="P100" s="47"/>
      <c r="Q100" s="63"/>
    </row>
    <row r="101" spans="1:17" s="60" customFormat="1" ht="25.5" x14ac:dyDescent="0.25">
      <c r="A101" s="57"/>
      <c r="B101" s="17"/>
      <c r="C101" s="17"/>
      <c r="D101" s="17"/>
      <c r="E101" s="68" t="s">
        <v>147</v>
      </c>
      <c r="F101" s="56"/>
      <c r="G101" s="69" t="s">
        <v>71</v>
      </c>
      <c r="H101" s="51">
        <v>0</v>
      </c>
      <c r="I101" s="51">
        <v>0</v>
      </c>
      <c r="J101" s="51">
        <v>0</v>
      </c>
      <c r="K101" s="51">
        <v>0</v>
      </c>
      <c r="L101" s="51">
        <v>0</v>
      </c>
      <c r="M101" s="51">
        <v>0</v>
      </c>
      <c r="N101" s="52">
        <v>197467.05</v>
      </c>
      <c r="O101" s="52">
        <f t="shared" si="20"/>
        <v>197467.05</v>
      </c>
      <c r="P101" s="47"/>
      <c r="Q101" s="63"/>
    </row>
    <row r="102" spans="1:17" s="60" customFormat="1" x14ac:dyDescent="0.25">
      <c r="A102" s="57"/>
      <c r="B102" s="17"/>
      <c r="C102" s="17"/>
      <c r="D102" s="17"/>
      <c r="E102" s="68" t="s">
        <v>148</v>
      </c>
      <c r="F102" s="56"/>
      <c r="G102" s="69" t="s">
        <v>129</v>
      </c>
      <c r="H102" s="51">
        <v>0</v>
      </c>
      <c r="I102" s="51">
        <v>0</v>
      </c>
      <c r="J102" s="51">
        <v>0</v>
      </c>
      <c r="K102" s="51">
        <v>0</v>
      </c>
      <c r="L102" s="51">
        <v>0</v>
      </c>
      <c r="M102" s="51">
        <v>0</v>
      </c>
      <c r="N102" s="52">
        <v>7931741.9800000004</v>
      </c>
      <c r="O102" s="52">
        <f t="shared" si="20"/>
        <v>7931741.9800000004</v>
      </c>
      <c r="P102" s="47"/>
      <c r="Q102" s="63"/>
    </row>
    <row r="103" spans="1:17" s="60" customFormat="1" x14ac:dyDescent="0.25">
      <c r="A103" s="57"/>
      <c r="B103" s="17"/>
      <c r="C103" s="17"/>
      <c r="D103" s="17"/>
      <c r="E103" s="68" t="s">
        <v>149</v>
      </c>
      <c r="F103" s="56"/>
      <c r="G103" s="69" t="s">
        <v>150</v>
      </c>
      <c r="H103" s="51">
        <v>0</v>
      </c>
      <c r="I103" s="51">
        <v>0</v>
      </c>
      <c r="J103" s="51">
        <v>0</v>
      </c>
      <c r="K103" s="51">
        <v>0</v>
      </c>
      <c r="L103" s="51">
        <v>0</v>
      </c>
      <c r="M103" s="51">
        <v>0</v>
      </c>
      <c r="N103" s="52">
        <v>12819494.220000001</v>
      </c>
      <c r="O103" s="52">
        <f t="shared" si="20"/>
        <v>12819494.220000001</v>
      </c>
      <c r="P103" s="47"/>
      <c r="Q103" s="63"/>
    </row>
    <row r="104" spans="1:17" s="60" customFormat="1" ht="38.25" x14ac:dyDescent="0.25">
      <c r="A104" s="57"/>
      <c r="B104" s="17"/>
      <c r="C104" s="17"/>
      <c r="D104" s="17"/>
      <c r="E104" s="68" t="s">
        <v>151</v>
      </c>
      <c r="F104" s="56"/>
      <c r="G104" s="69" t="s">
        <v>29</v>
      </c>
      <c r="H104" s="51">
        <v>0</v>
      </c>
      <c r="I104" s="51">
        <v>0</v>
      </c>
      <c r="J104" s="51">
        <v>0</v>
      </c>
      <c r="K104" s="51">
        <v>0</v>
      </c>
      <c r="L104" s="51">
        <v>0</v>
      </c>
      <c r="M104" s="51">
        <v>0</v>
      </c>
      <c r="N104" s="52">
        <v>2416529.63</v>
      </c>
      <c r="O104" s="52">
        <f t="shared" si="20"/>
        <v>2416529.63</v>
      </c>
      <c r="P104" s="47"/>
      <c r="Q104" s="63"/>
    </row>
    <row r="105" spans="1:17" s="60" customFormat="1" ht="38.25" x14ac:dyDescent="0.25">
      <c r="A105" s="57"/>
      <c r="B105" s="17"/>
      <c r="C105" s="17"/>
      <c r="D105" s="17"/>
      <c r="E105" s="68" t="s">
        <v>152</v>
      </c>
      <c r="F105" s="56"/>
      <c r="G105" s="69" t="s">
        <v>29</v>
      </c>
      <c r="H105" s="51">
        <v>0</v>
      </c>
      <c r="I105" s="51">
        <v>0</v>
      </c>
      <c r="J105" s="51">
        <v>0</v>
      </c>
      <c r="K105" s="51">
        <v>0</v>
      </c>
      <c r="L105" s="51">
        <v>0</v>
      </c>
      <c r="M105" s="51">
        <v>0</v>
      </c>
      <c r="N105" s="52">
        <v>2933438.84</v>
      </c>
      <c r="O105" s="52">
        <f t="shared" si="20"/>
        <v>2933438.84</v>
      </c>
      <c r="P105" s="47"/>
      <c r="Q105" s="63"/>
    </row>
    <row r="106" spans="1:17" s="60" customFormat="1" ht="3" customHeight="1" x14ac:dyDescent="0.25">
      <c r="A106" s="70"/>
      <c r="B106" s="70"/>
      <c r="C106" s="79"/>
      <c r="D106" s="70"/>
      <c r="E106" s="80"/>
      <c r="F106" s="73"/>
      <c r="G106" s="74"/>
      <c r="H106" s="81"/>
      <c r="I106" s="81"/>
      <c r="J106" s="81"/>
      <c r="K106" s="81"/>
      <c r="L106" s="81"/>
      <c r="M106" s="81"/>
      <c r="N106" s="81"/>
      <c r="O106" s="76"/>
      <c r="P106" s="56"/>
      <c r="Q106" s="77"/>
    </row>
    <row r="107" spans="1:17" s="60" customFormat="1" x14ac:dyDescent="0.25">
      <c r="A107" s="82" t="s">
        <v>153</v>
      </c>
      <c r="B107" s="82"/>
      <c r="C107" s="82"/>
      <c r="D107" s="82"/>
      <c r="E107" s="82"/>
      <c r="F107" s="56"/>
      <c r="G107" s="69"/>
      <c r="H107" s="83"/>
      <c r="I107" s="83"/>
      <c r="J107" s="83"/>
      <c r="K107" s="83"/>
      <c r="L107" s="83"/>
      <c r="M107" s="83"/>
      <c r="N107" s="83"/>
      <c r="O107" s="52"/>
      <c r="P107" s="56"/>
      <c r="Q107" s="77"/>
    </row>
    <row r="108" spans="1:17" s="60" customFormat="1" x14ac:dyDescent="0.25">
      <c r="A108" s="57"/>
      <c r="B108" s="57"/>
      <c r="C108" s="65"/>
      <c r="D108" s="57"/>
      <c r="E108" s="84"/>
      <c r="F108" s="56"/>
      <c r="G108" s="69"/>
      <c r="H108" s="83"/>
      <c r="I108" s="83"/>
      <c r="J108" s="83"/>
      <c r="K108" s="83"/>
      <c r="L108" s="83"/>
      <c r="M108" s="83"/>
      <c r="N108" s="83"/>
      <c r="O108" s="52"/>
      <c r="P108" s="56"/>
      <c r="Q108" s="77"/>
    </row>
    <row r="109" spans="1:17" s="60" customFormat="1" x14ac:dyDescent="0.25">
      <c r="A109" s="57"/>
      <c r="B109" s="57"/>
      <c r="C109" s="65"/>
      <c r="D109" s="57"/>
      <c r="E109" s="84"/>
      <c r="F109" s="56"/>
      <c r="G109" s="69"/>
      <c r="H109" s="83"/>
      <c r="I109" s="52"/>
      <c r="J109" s="52"/>
      <c r="K109" s="52"/>
      <c r="L109" s="52"/>
      <c r="M109" s="83"/>
      <c r="N109" s="83"/>
      <c r="O109" s="52"/>
      <c r="P109" s="56"/>
      <c r="Q109" s="77"/>
    </row>
  </sheetData>
  <mergeCells count="19">
    <mergeCell ref="C19:E19"/>
    <mergeCell ref="B26:E26"/>
    <mergeCell ref="C27:E27"/>
    <mergeCell ref="C34:E34"/>
    <mergeCell ref="A107:E107"/>
    <mergeCell ref="A9:E9"/>
    <mergeCell ref="A11:E11"/>
    <mergeCell ref="B12:E12"/>
    <mergeCell ref="C13:E13"/>
    <mergeCell ref="A17:E17"/>
    <mergeCell ref="B18:E18"/>
    <mergeCell ref="A1:O1"/>
    <mergeCell ref="A2:O2"/>
    <mergeCell ref="A3:O3"/>
    <mergeCell ref="A4:O4"/>
    <mergeCell ref="A5:O5"/>
    <mergeCell ref="A6:E7"/>
    <mergeCell ref="F6:G7"/>
    <mergeCell ref="H6:O6"/>
  </mergeCells>
  <printOptions horizontalCentered="1"/>
  <pageMargins left="0.78740157480314965" right="0.39370078740157483" top="0.98425196850393704" bottom="0.86614173228346458" header="0.31496062992125984" footer="0.31496062992125984"/>
  <pageSetup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Poder Ejecutivo</vt:lpstr>
      <vt:lpstr>'Poder Ejecutivo'!Títulos_a_imprimir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2022-10-28T19:19:34Z</dcterms:created>
  <dcterms:modified xsi:type="dcterms:W3CDTF">2022-10-28T19:19:35Z</dcterms:modified>
</cp:coreProperties>
</file>