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AE5A67F4-27DE-4D38-9662-FBCEC2313E8A}" xr6:coauthVersionLast="47" xr6:coauthVersionMax="47" xr10:uidLastSave="{00000000-0000-0000-0000-000000000000}"/>
  <bookViews>
    <workbookView xWindow="-120" yWindow="-120" windowWidth="20730" windowHeight="11160" xr2:uid="{7AA233C6-652C-4390-9047-87ACC4FBE89D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E11" i="1" s="1"/>
  <c r="D23" i="1"/>
  <c r="G23" i="1" s="1"/>
  <c r="C23" i="1"/>
  <c r="B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D13" i="1"/>
  <c r="D11" i="1" s="1"/>
  <c r="F11" i="1"/>
  <c r="C11" i="1"/>
  <c r="B11" i="1"/>
  <c r="G11" i="1" l="1"/>
  <c r="G13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<sst xmlns="http://schemas.openxmlformats.org/spreadsheetml/2006/main" count="51" uniqueCount="51">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</sst>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1" applyNumberFormat="1" applyFont="1"/>
    <xf numFmtId="0" fontId="3" fillId="0" borderId="0" xfId="3" applyFont="1" applyAlignment="1">
      <alignment horizontal="justify" vertical="top"/>
    </xf>
    <xf numFmtId="164" fontId="9" fillId="0" borderId="0" xfId="3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3" applyFont="1" applyAlignment="1">
      <alignment horizontal="justify" vertical="top"/>
    </xf>
    <xf numFmtId="164" fontId="10" fillId="0" borderId="0" xfId="3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 vertical="top"/>
    </xf>
    <xf numFmtId="164" fontId="9" fillId="4" borderId="0" xfId="1" applyNumberFormat="1" applyFont="1" applyFill="1" applyAlignment="1">
      <alignment horizontal="right" vertical="top"/>
    </xf>
    <xf numFmtId="164" fontId="9" fillId="4" borderId="0" xfId="3" applyNumberFormat="1" applyFill="1" applyAlignment="1">
      <alignment horizontal="right" vertical="top"/>
    </xf>
    <xf numFmtId="164" fontId="9" fillId="4" borderId="0" xfId="1" applyNumberFormat="1" applyFont="1" applyFill="1" applyAlignment="1">
      <alignment horizontal="right"/>
    </xf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4" borderId="10" xfId="1" applyNumberFormat="1" applyFont="1" applyFill="1" applyBorder="1" applyAlignment="1">
      <alignment horizontal="right" vertical="top"/>
    </xf>
    <xf numFmtId="164" fontId="9" fillId="4" borderId="10" xfId="3" applyNumberFormat="1" applyFill="1" applyBorder="1" applyAlignment="1">
      <alignment horizontal="right" vertical="top"/>
    </xf>
    <xf numFmtId="164" fontId="9" fillId="4" borderId="10" xfId="1" applyNumberFormat="1" applyFont="1" applyFill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165" fontId="9" fillId="0" borderId="0" xfId="3" applyNumberFormat="1" applyAlignment="1">
      <alignment horizontal="right" vertical="top"/>
    </xf>
  </cellXfs>
  <cellStyles count="4">
    <cellStyle name="Normal" xfId="0" builtinId="0"/>
    <cellStyle name="Normal 12 3" xfId="1" xr:uid="{C842F800-0837-43B1-8D18-7AE815B17791}"/>
    <cellStyle name="Normal 13 2 3" xfId="2" xr:uid="{02DD5A1E-73BF-48BB-BDC9-52C90F3AA3A2}"/>
    <cellStyle name="Normal 3_1. Ingreso Público" xfId="3" xr:uid="{2F3CDDB8-689A-4BB7-B1D7-F94B16E79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2F5C-FB46-4D64-A7AC-5870CABA5075}">
  <dimension ref="A1:I48"/>
  <sheetViews>
    <sheetView showGridLines="0" tabSelected="1" topLeftCell="A34" workbookViewId="0">
      <selection sqref="A1:G46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SUM(B13:B23,B26:B45)</f>
        <v>76846271280</v>
      </c>
      <c r="C11" s="15">
        <f t="shared" ref="C11:F11" si="0">SUM(C13:C23,C26:C45)</f>
        <v>1106412749</v>
      </c>
      <c r="D11" s="15">
        <f t="shared" si="0"/>
        <v>77952684029</v>
      </c>
      <c r="E11" s="15">
        <f t="shared" si="0"/>
        <v>51098361899</v>
      </c>
      <c r="F11" s="15">
        <f t="shared" si="0"/>
        <v>50000825711</v>
      </c>
      <c r="G11" s="15">
        <f>D11-E11</f>
        <v>26854322130</v>
      </c>
      <c r="I11" s="15"/>
    </row>
    <row r="12" spans="1:9" s="2" customFormat="1" ht="3" customHeight="1" x14ac:dyDescent="0.2">
      <c r="G12" s="17"/>
    </row>
    <row r="13" spans="1:9" s="2" customFormat="1" ht="12.75" x14ac:dyDescent="0.2">
      <c r="A13" s="18" t="s">
        <v>17</v>
      </c>
      <c r="B13" s="19">
        <v>33560540</v>
      </c>
      <c r="C13" s="20">
        <v>399344</v>
      </c>
      <c r="D13" s="19">
        <f>B13+C13</f>
        <v>33959884</v>
      </c>
      <c r="E13" s="19">
        <v>18332828</v>
      </c>
      <c r="F13" s="19">
        <v>17890504</v>
      </c>
      <c r="G13" s="21">
        <f t="shared" ref="G13:G45" si="1">D13-E13</f>
        <v>15627056</v>
      </c>
    </row>
    <row r="14" spans="1:9" s="2" customFormat="1" ht="12.75" x14ac:dyDescent="0.2">
      <c r="A14" s="18" t="s">
        <v>18</v>
      </c>
      <c r="B14" s="19">
        <v>398279604</v>
      </c>
      <c r="C14" s="20">
        <v>69395829</v>
      </c>
      <c r="D14" s="19">
        <f t="shared" ref="D14:D45" si="2">B14+C14</f>
        <v>467675433</v>
      </c>
      <c r="E14" s="19">
        <v>307425844</v>
      </c>
      <c r="F14" s="22">
        <v>285295351</v>
      </c>
      <c r="G14" s="21">
        <f t="shared" si="1"/>
        <v>160249589</v>
      </c>
    </row>
    <row r="15" spans="1:9" s="2" customFormat="1" ht="12.75" x14ac:dyDescent="0.2">
      <c r="A15" s="18" t="s">
        <v>19</v>
      </c>
      <c r="B15" s="19">
        <v>2610346</v>
      </c>
      <c r="C15" s="20">
        <v>12116123</v>
      </c>
      <c r="D15" s="19">
        <f>B15+C15</f>
        <v>14726469</v>
      </c>
      <c r="E15" s="19">
        <v>2714715</v>
      </c>
      <c r="F15" s="20">
        <v>2637725</v>
      </c>
      <c r="G15" s="21">
        <f>D15-E15</f>
        <v>12011754</v>
      </c>
    </row>
    <row r="16" spans="1:9" s="2" customFormat="1" ht="12.75" x14ac:dyDescent="0.2">
      <c r="A16" s="18" t="s">
        <v>20</v>
      </c>
      <c r="B16" s="19">
        <v>1452166174</v>
      </c>
      <c r="C16" s="20">
        <v>67195367</v>
      </c>
      <c r="D16" s="19">
        <f t="shared" si="2"/>
        <v>1519361541</v>
      </c>
      <c r="E16" s="19">
        <v>997847302</v>
      </c>
      <c r="F16" s="22">
        <v>874542118</v>
      </c>
      <c r="G16" s="21">
        <f t="shared" si="1"/>
        <v>521514239</v>
      </c>
    </row>
    <row r="17" spans="1:7" s="2" customFormat="1" ht="12.75" x14ac:dyDescent="0.2">
      <c r="A17" s="18" t="s">
        <v>21</v>
      </c>
      <c r="B17" s="19">
        <v>30437450</v>
      </c>
      <c r="C17" s="20">
        <v>1831284</v>
      </c>
      <c r="D17" s="19">
        <f t="shared" si="2"/>
        <v>32268734</v>
      </c>
      <c r="E17" s="19">
        <v>20875961</v>
      </c>
      <c r="F17" s="22">
        <v>20875923</v>
      </c>
      <c r="G17" s="21">
        <f t="shared" si="1"/>
        <v>11392773</v>
      </c>
    </row>
    <row r="18" spans="1:7" s="2" customFormat="1" ht="12.75" x14ac:dyDescent="0.2">
      <c r="A18" s="18" t="s">
        <v>22</v>
      </c>
      <c r="B18" s="19">
        <v>77248128</v>
      </c>
      <c r="C18" s="20">
        <v>11088410</v>
      </c>
      <c r="D18" s="19">
        <f t="shared" si="2"/>
        <v>88336538</v>
      </c>
      <c r="E18" s="19">
        <v>63827452</v>
      </c>
      <c r="F18" s="22">
        <v>61731553</v>
      </c>
      <c r="G18" s="21">
        <f t="shared" si="1"/>
        <v>24509086</v>
      </c>
    </row>
    <row r="19" spans="1:7" s="2" customFormat="1" ht="12.75" x14ac:dyDescent="0.2">
      <c r="A19" s="18" t="s">
        <v>23</v>
      </c>
      <c r="B19" s="19">
        <v>11159503</v>
      </c>
      <c r="C19" s="20">
        <v>474633</v>
      </c>
      <c r="D19" s="19">
        <f t="shared" si="2"/>
        <v>11634136</v>
      </c>
      <c r="E19" s="19">
        <v>7285007</v>
      </c>
      <c r="F19" s="22">
        <v>7285007</v>
      </c>
      <c r="G19" s="21">
        <f t="shared" si="1"/>
        <v>4349129</v>
      </c>
    </row>
    <row r="20" spans="1:7" s="2" customFormat="1" ht="12.75" x14ac:dyDescent="0.2">
      <c r="A20" s="18" t="s">
        <v>24</v>
      </c>
      <c r="B20" s="19">
        <v>21980106</v>
      </c>
      <c r="C20" s="20">
        <v>1045472</v>
      </c>
      <c r="D20" s="19">
        <f t="shared" si="2"/>
        <v>23025578</v>
      </c>
      <c r="E20" s="19">
        <v>16826139</v>
      </c>
      <c r="F20" s="20">
        <v>16775491</v>
      </c>
      <c r="G20" s="21">
        <f t="shared" si="1"/>
        <v>6199439</v>
      </c>
    </row>
    <row r="21" spans="1:7" s="2" customFormat="1" ht="25.5" x14ac:dyDescent="0.2">
      <c r="A21" s="18" t="s">
        <v>25</v>
      </c>
      <c r="B21" s="19">
        <v>6460997</v>
      </c>
      <c r="C21" s="20">
        <v>128879</v>
      </c>
      <c r="D21" s="19">
        <f t="shared" si="2"/>
        <v>6589876</v>
      </c>
      <c r="E21" s="19">
        <v>4510141</v>
      </c>
      <c r="F21" s="20">
        <v>4504249</v>
      </c>
      <c r="G21" s="21">
        <f t="shared" si="1"/>
        <v>2079735</v>
      </c>
    </row>
    <row r="22" spans="1:7" s="2" customFormat="1" ht="12.75" x14ac:dyDescent="0.2">
      <c r="A22" s="18" t="s">
        <v>26</v>
      </c>
      <c r="B22" s="19">
        <v>5585724</v>
      </c>
      <c r="C22" s="20">
        <v>249828</v>
      </c>
      <c r="D22" s="19">
        <f t="shared" si="2"/>
        <v>5835552</v>
      </c>
      <c r="E22" s="19">
        <v>4128606</v>
      </c>
      <c r="F22" s="20">
        <v>4128606</v>
      </c>
      <c r="G22" s="21">
        <f t="shared" si="1"/>
        <v>1706946</v>
      </c>
    </row>
    <row r="23" spans="1:7" s="23" customFormat="1" ht="12.75" x14ac:dyDescent="0.2">
      <c r="A23" s="18" t="s">
        <v>27</v>
      </c>
      <c r="B23" s="19">
        <f t="shared" ref="B23:F23" si="3">SUM(B24:B25)</f>
        <v>30757528394</v>
      </c>
      <c r="C23" s="19">
        <f t="shared" si="3"/>
        <v>303318446</v>
      </c>
      <c r="D23" s="19">
        <f t="shared" si="3"/>
        <v>31060846840</v>
      </c>
      <c r="E23" s="19">
        <f t="shared" si="3"/>
        <v>20117874984</v>
      </c>
      <c r="F23" s="19">
        <f t="shared" si="3"/>
        <v>19325832721</v>
      </c>
      <c r="G23" s="21">
        <f t="shared" si="1"/>
        <v>10942971856</v>
      </c>
    </row>
    <row r="24" spans="1:7" s="23" customFormat="1" ht="12" x14ac:dyDescent="0.2">
      <c r="A24" s="24" t="s">
        <v>28</v>
      </c>
      <c r="B24" s="25">
        <v>11869938320</v>
      </c>
      <c r="C24" s="26">
        <v>121673119</v>
      </c>
      <c r="D24" s="27">
        <f t="shared" si="2"/>
        <v>11991611439</v>
      </c>
      <c r="E24" s="25">
        <v>8340738620</v>
      </c>
      <c r="F24" s="28">
        <v>7549923833</v>
      </c>
      <c r="G24" s="29">
        <f t="shared" si="1"/>
        <v>3650872819</v>
      </c>
    </row>
    <row r="25" spans="1:7" s="23" customFormat="1" ht="12" x14ac:dyDescent="0.2">
      <c r="A25" s="24" t="s">
        <v>29</v>
      </c>
      <c r="B25" s="25">
        <v>18887590074</v>
      </c>
      <c r="C25" s="26">
        <v>181645327</v>
      </c>
      <c r="D25" s="27">
        <f t="shared" si="2"/>
        <v>19069235401</v>
      </c>
      <c r="E25" s="25">
        <v>11777136364</v>
      </c>
      <c r="F25" s="28">
        <v>11775908888</v>
      </c>
      <c r="G25" s="29">
        <f t="shared" si="1"/>
        <v>7292099037</v>
      </c>
    </row>
    <row r="26" spans="1:7" s="2" customFormat="1" ht="12.75" x14ac:dyDescent="0.2">
      <c r="A26" s="18" t="s">
        <v>30</v>
      </c>
      <c r="B26" s="19">
        <v>2734972047</v>
      </c>
      <c r="C26" s="20">
        <v>365124625</v>
      </c>
      <c r="D26" s="19">
        <f t="shared" si="2"/>
        <v>3100096672</v>
      </c>
      <c r="E26" s="19">
        <v>1955016263</v>
      </c>
      <c r="F26" s="22">
        <v>1955016263</v>
      </c>
      <c r="G26" s="21">
        <f t="shared" si="1"/>
        <v>1145080409</v>
      </c>
    </row>
    <row r="27" spans="1:7" s="2" customFormat="1" ht="12.75" x14ac:dyDescent="0.2">
      <c r="A27" s="18" t="s">
        <v>31</v>
      </c>
      <c r="B27" s="19">
        <v>29262006</v>
      </c>
      <c r="C27" s="20">
        <v>25051839</v>
      </c>
      <c r="D27" s="19">
        <f t="shared" si="2"/>
        <v>54313845</v>
      </c>
      <c r="E27" s="19">
        <v>39575420</v>
      </c>
      <c r="F27" s="22">
        <v>39489744</v>
      </c>
      <c r="G27" s="21">
        <f t="shared" si="1"/>
        <v>14738425</v>
      </c>
    </row>
    <row r="28" spans="1:7" s="2" customFormat="1" ht="12.75" x14ac:dyDescent="0.2">
      <c r="A28" s="18" t="s">
        <v>32</v>
      </c>
      <c r="B28" s="19">
        <v>45712138</v>
      </c>
      <c r="C28" s="20">
        <v>120101147</v>
      </c>
      <c r="D28" s="19">
        <f t="shared" si="2"/>
        <v>165813285</v>
      </c>
      <c r="E28" s="19">
        <v>149029025</v>
      </c>
      <c r="F28" s="22">
        <v>148989222</v>
      </c>
      <c r="G28" s="21">
        <f t="shared" si="1"/>
        <v>16784260</v>
      </c>
    </row>
    <row r="29" spans="1:7" s="2" customFormat="1" ht="12.75" x14ac:dyDescent="0.2">
      <c r="A29" s="18" t="s">
        <v>33</v>
      </c>
      <c r="B29" s="19">
        <v>175974484</v>
      </c>
      <c r="C29" s="20">
        <v>11508684</v>
      </c>
      <c r="D29" s="19">
        <f t="shared" si="2"/>
        <v>187483168</v>
      </c>
      <c r="E29" s="19">
        <v>117567214</v>
      </c>
      <c r="F29" s="22">
        <v>115396797</v>
      </c>
      <c r="G29" s="21">
        <f t="shared" si="1"/>
        <v>69915954</v>
      </c>
    </row>
    <row r="30" spans="1:7" s="2" customFormat="1" ht="12.75" x14ac:dyDescent="0.2">
      <c r="A30" s="18" t="s">
        <v>34</v>
      </c>
      <c r="B30" s="19">
        <v>2034061103</v>
      </c>
      <c r="C30" s="20">
        <v>66895763</v>
      </c>
      <c r="D30" s="19">
        <f t="shared" si="2"/>
        <v>2100956866</v>
      </c>
      <c r="E30" s="20">
        <v>950332624</v>
      </c>
      <c r="F30" s="20">
        <v>866456027</v>
      </c>
      <c r="G30" s="21">
        <f t="shared" si="1"/>
        <v>1150624242</v>
      </c>
    </row>
    <row r="31" spans="1:7" s="2" customFormat="1" ht="12.75" x14ac:dyDescent="0.2">
      <c r="A31" s="18" t="s">
        <v>35</v>
      </c>
      <c r="B31" s="19">
        <v>130995227</v>
      </c>
      <c r="C31" s="20">
        <v>21228938</v>
      </c>
      <c r="D31" s="19">
        <f t="shared" si="2"/>
        <v>152224165</v>
      </c>
      <c r="E31" s="19">
        <v>77096912</v>
      </c>
      <c r="F31" s="22">
        <v>76433837</v>
      </c>
      <c r="G31" s="21">
        <f t="shared" si="1"/>
        <v>75127253</v>
      </c>
    </row>
    <row r="32" spans="1:7" s="2" customFormat="1" ht="12.75" x14ac:dyDescent="0.2">
      <c r="A32" s="18" t="s">
        <v>36</v>
      </c>
      <c r="B32" s="19">
        <v>108856766</v>
      </c>
      <c r="C32" s="30">
        <v>47640533</v>
      </c>
      <c r="D32" s="19">
        <f>B32+C32</f>
        <v>156497299</v>
      </c>
      <c r="E32" s="31">
        <v>103900470</v>
      </c>
      <c r="F32" s="30">
        <v>103095032</v>
      </c>
      <c r="G32" s="21">
        <f>D32-E32</f>
        <v>52596829</v>
      </c>
    </row>
    <row r="33" spans="1:7" s="2" customFormat="1" ht="25.5" x14ac:dyDescent="0.2">
      <c r="A33" s="18" t="s">
        <v>37</v>
      </c>
      <c r="B33" s="19">
        <v>41449923</v>
      </c>
      <c r="C33" s="30">
        <v>1222239</v>
      </c>
      <c r="D33" s="19">
        <f>B33+C33</f>
        <v>42672162</v>
      </c>
      <c r="E33" s="31">
        <v>29427547</v>
      </c>
      <c r="F33" s="30">
        <v>29427547</v>
      </c>
      <c r="G33" s="21">
        <f>D33-E33</f>
        <v>13244615</v>
      </c>
    </row>
    <row r="34" spans="1:7" s="2" customFormat="1" ht="12.75" x14ac:dyDescent="0.2">
      <c r="A34" s="18" t="s">
        <v>38</v>
      </c>
      <c r="B34" s="19">
        <v>63732778</v>
      </c>
      <c r="C34" s="30">
        <v>43184416</v>
      </c>
      <c r="D34" s="19">
        <f>B34+C34</f>
        <v>106917194</v>
      </c>
      <c r="E34" s="31">
        <v>58639125</v>
      </c>
      <c r="F34" s="30">
        <v>58639125</v>
      </c>
      <c r="G34" s="21">
        <f>D34-E34</f>
        <v>48278069</v>
      </c>
    </row>
    <row r="35" spans="1:7" s="2" customFormat="1" ht="12.75" x14ac:dyDescent="0.2">
      <c r="A35" s="18" t="s">
        <v>39</v>
      </c>
      <c r="B35" s="19">
        <v>101526094</v>
      </c>
      <c r="C35" s="30">
        <v>56521101</v>
      </c>
      <c r="D35" s="19">
        <f>B35+C35</f>
        <v>158047195</v>
      </c>
      <c r="E35" s="31">
        <v>69262734</v>
      </c>
      <c r="F35" s="31">
        <v>66816166</v>
      </c>
      <c r="G35" s="21">
        <f>D35-E35</f>
        <v>88784461</v>
      </c>
    </row>
    <row r="36" spans="1:7" s="2" customFormat="1" ht="12.75" x14ac:dyDescent="0.2">
      <c r="A36" s="18" t="s">
        <v>40</v>
      </c>
      <c r="B36" s="19">
        <v>231549655</v>
      </c>
      <c r="C36" s="30">
        <v>99986320</v>
      </c>
      <c r="D36" s="19">
        <f>B36+C36</f>
        <v>331535975</v>
      </c>
      <c r="E36" s="31">
        <v>223955030</v>
      </c>
      <c r="F36" s="31">
        <v>212038610</v>
      </c>
      <c r="G36" s="21">
        <f>D36-E36</f>
        <v>107580945</v>
      </c>
    </row>
    <row r="37" spans="1:7" s="2" customFormat="1" ht="12.75" x14ac:dyDescent="0.2">
      <c r="A37" s="18" t="s">
        <v>41</v>
      </c>
      <c r="B37" s="19">
        <v>104919467</v>
      </c>
      <c r="C37" s="20">
        <v>37270317</v>
      </c>
      <c r="D37" s="19">
        <f t="shared" si="2"/>
        <v>142189784</v>
      </c>
      <c r="E37" s="19">
        <v>103396583</v>
      </c>
      <c r="F37" s="22">
        <v>99036290</v>
      </c>
      <c r="G37" s="21">
        <f t="shared" si="1"/>
        <v>38793201</v>
      </c>
    </row>
    <row r="38" spans="1:7" s="2" customFormat="1" ht="12.75" x14ac:dyDescent="0.2">
      <c r="A38" s="18" t="s">
        <v>42</v>
      </c>
      <c r="B38" s="19">
        <v>6216144</v>
      </c>
      <c r="C38" s="30">
        <v>-42742</v>
      </c>
      <c r="D38" s="19">
        <f t="shared" si="2"/>
        <v>6173402</v>
      </c>
      <c r="E38" s="31">
        <v>3927231</v>
      </c>
      <c r="F38" s="32">
        <v>3927231</v>
      </c>
      <c r="G38" s="21">
        <f t="shared" si="1"/>
        <v>2246171</v>
      </c>
    </row>
    <row r="39" spans="1:7" s="2" customFormat="1" ht="12.75" x14ac:dyDescent="0.2">
      <c r="A39" s="18" t="s">
        <v>43</v>
      </c>
      <c r="B39" s="19">
        <v>24828737</v>
      </c>
      <c r="C39" s="30">
        <v>1077854</v>
      </c>
      <c r="D39" s="19">
        <f>B39+C39</f>
        <v>25906591</v>
      </c>
      <c r="E39" s="31">
        <v>16767905</v>
      </c>
      <c r="F39" s="32">
        <v>16727265</v>
      </c>
      <c r="G39" s="21">
        <f>D39-E39</f>
        <v>9138686</v>
      </c>
    </row>
    <row r="40" spans="1:7" s="2" customFormat="1" ht="12.75" x14ac:dyDescent="0.2">
      <c r="A40" s="18" t="s">
        <v>44</v>
      </c>
      <c r="B40" s="19">
        <v>1617902903</v>
      </c>
      <c r="C40" s="30">
        <v>-35320942</v>
      </c>
      <c r="D40" s="19">
        <f t="shared" si="2"/>
        <v>1582581961</v>
      </c>
      <c r="E40" s="31">
        <v>1407158906</v>
      </c>
      <c r="F40" s="32">
        <v>1407158906</v>
      </c>
      <c r="G40" s="21">
        <f t="shared" si="1"/>
        <v>175423055</v>
      </c>
    </row>
    <row r="41" spans="1:7" s="2" customFormat="1" ht="12.75" x14ac:dyDescent="0.2">
      <c r="A41" s="18" t="s">
        <v>45</v>
      </c>
      <c r="B41" s="19">
        <v>2551372</v>
      </c>
      <c r="C41" s="30">
        <v>0</v>
      </c>
      <c r="D41" s="19">
        <f t="shared" si="2"/>
        <v>2551372</v>
      </c>
      <c r="E41" s="19">
        <v>1530560</v>
      </c>
      <c r="F41" s="19">
        <v>1530560</v>
      </c>
      <c r="G41" s="21">
        <f t="shared" si="1"/>
        <v>1020812</v>
      </c>
    </row>
    <row r="42" spans="1:7" s="2" customFormat="1" ht="12.75" x14ac:dyDescent="0.2">
      <c r="A42" s="18" t="s">
        <v>46</v>
      </c>
      <c r="B42" s="19">
        <v>1390484409</v>
      </c>
      <c r="C42" s="30">
        <v>0</v>
      </c>
      <c r="D42" s="19">
        <f t="shared" si="2"/>
        <v>1390484409</v>
      </c>
      <c r="E42" s="31">
        <v>1177795349</v>
      </c>
      <c r="F42" s="31">
        <v>1177795349</v>
      </c>
      <c r="G42" s="21">
        <f t="shared" si="1"/>
        <v>212689060</v>
      </c>
    </row>
    <row r="43" spans="1:7" s="2" customFormat="1" ht="12.75" x14ac:dyDescent="0.2">
      <c r="A43" s="18" t="s">
        <v>47</v>
      </c>
      <c r="B43" s="19">
        <v>7623051212</v>
      </c>
      <c r="C43" s="30">
        <v>310465643</v>
      </c>
      <c r="D43" s="19">
        <f t="shared" si="2"/>
        <v>7933516855</v>
      </c>
      <c r="E43" s="31">
        <v>0</v>
      </c>
      <c r="F43" s="31">
        <v>0</v>
      </c>
      <c r="G43" s="21">
        <f t="shared" si="1"/>
        <v>7933516855</v>
      </c>
    </row>
    <row r="44" spans="1:7" s="2" customFormat="1" ht="12.75" x14ac:dyDescent="0.2">
      <c r="A44" s="18" t="s">
        <v>48</v>
      </c>
      <c r="B44" s="19">
        <v>1350095483</v>
      </c>
      <c r="C44" s="30">
        <v>0</v>
      </c>
      <c r="D44" s="19">
        <f t="shared" si="2"/>
        <v>1350095483</v>
      </c>
      <c r="E44" s="31">
        <v>1084469230</v>
      </c>
      <c r="F44" s="32">
        <v>1084469230</v>
      </c>
      <c r="G44" s="21">
        <f t="shared" si="1"/>
        <v>265626253</v>
      </c>
    </row>
    <row r="45" spans="1:7" s="2" customFormat="1" ht="12.75" x14ac:dyDescent="0.2">
      <c r="A45" s="33" t="s">
        <v>49</v>
      </c>
      <c r="B45" s="34">
        <v>26231112366</v>
      </c>
      <c r="C45" s="35">
        <v>-532746601</v>
      </c>
      <c r="D45" s="34">
        <f t="shared" si="2"/>
        <v>25698365765</v>
      </c>
      <c r="E45" s="36">
        <v>21967864792</v>
      </c>
      <c r="F45" s="37">
        <v>21916883262</v>
      </c>
      <c r="G45" s="38">
        <f t="shared" si="1"/>
        <v>3730500973</v>
      </c>
    </row>
    <row r="46" spans="1:7" s="2" customFormat="1" ht="12.75" x14ac:dyDescent="0.2">
      <c r="A46" s="23" t="s">
        <v>50</v>
      </c>
      <c r="B46" s="39"/>
    </row>
    <row r="48" spans="1:7" x14ac:dyDescent="0.25">
      <c r="B48" s="17"/>
      <c r="C48" s="17"/>
      <c r="D48" s="17"/>
      <c r="E48" s="17"/>
      <c r="F48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2022-10-21T18:51:34Z</dcterms:created>
  <dcterms:modified xsi:type="dcterms:W3CDTF">2022-10-21T18:51:34Z</dcterms:modified>
</cp:coreProperties>
</file>