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AD17F9E7-F973-4C9E-B37C-50D57F243A5E}" xr6:coauthVersionLast="47" xr6:coauthVersionMax="47" xr10:uidLastSave="{00000000-0000-0000-0000-000000000000}"/>
  <bookViews>
    <workbookView xWindow="-120" yWindow="-120" windowWidth="20730" windowHeight="11160" xr2:uid="{7036CF54-3056-4B04-8716-1170696C1C0A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2" i="1" l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E85" i="1" s="1"/>
  <c r="H85" i="1" s="1"/>
  <c r="G85" i="1"/>
  <c r="F85" i="1"/>
  <c r="D85" i="1"/>
  <c r="C85" i="1"/>
  <c r="E83" i="1"/>
  <c r="H83" i="1" s="1"/>
  <c r="E82" i="1"/>
  <c r="H82" i="1" s="1"/>
  <c r="E81" i="1"/>
  <c r="E80" i="1" s="1"/>
  <c r="H80" i="1" s="1"/>
  <c r="G80" i="1"/>
  <c r="F80" i="1"/>
  <c r="D80" i="1"/>
  <c r="C80" i="1"/>
  <c r="C11" i="1" s="1"/>
  <c r="E78" i="1"/>
  <c r="H78" i="1" s="1"/>
  <c r="E77" i="1"/>
  <c r="H77" i="1" s="1"/>
  <c r="E76" i="1"/>
  <c r="H76" i="1" s="1"/>
  <c r="E75" i="1"/>
  <c r="E74" i="1"/>
  <c r="E73" i="1"/>
  <c r="E72" i="1"/>
  <c r="E71" i="1" s="1"/>
  <c r="H71" i="1" s="1"/>
  <c r="G71" i="1"/>
  <c r="F71" i="1"/>
  <c r="D71" i="1"/>
  <c r="C71" i="1"/>
  <c r="E69" i="1"/>
  <c r="E66" i="1" s="1"/>
  <c r="H66" i="1" s="1"/>
  <c r="E68" i="1"/>
  <c r="H68" i="1" s="1"/>
  <c r="H67" i="1"/>
  <c r="E67" i="1"/>
  <c r="G66" i="1"/>
  <c r="F66" i="1"/>
  <c r="D66" i="1"/>
  <c r="C66" i="1"/>
  <c r="E64" i="1"/>
  <c r="H64" i="1" s="1"/>
  <c r="E63" i="1"/>
  <c r="H63" i="1" s="1"/>
  <c r="H62" i="1"/>
  <c r="E62" i="1"/>
  <c r="E61" i="1"/>
  <c r="H61" i="1" s="1"/>
  <c r="E60" i="1"/>
  <c r="H60" i="1" s="1"/>
  <c r="H59" i="1"/>
  <c r="E59" i="1"/>
  <c r="E58" i="1"/>
  <c r="E55" i="1" s="1"/>
  <c r="H55" i="1" s="1"/>
  <c r="E57" i="1"/>
  <c r="H57" i="1" s="1"/>
  <c r="H56" i="1"/>
  <c r="E56" i="1"/>
  <c r="G55" i="1"/>
  <c r="G11" i="1" s="1"/>
  <c r="F55" i="1"/>
  <c r="D55" i="1"/>
  <c r="C55" i="1"/>
  <c r="E53" i="1"/>
  <c r="E52" i="1"/>
  <c r="E44" i="1" s="1"/>
  <c r="H44" i="1" s="1"/>
  <c r="E51" i="1"/>
  <c r="E50" i="1"/>
  <c r="H50" i="1" s="1"/>
  <c r="E49" i="1"/>
  <c r="H49" i="1" s="1"/>
  <c r="H48" i="1"/>
  <c r="E48" i="1"/>
  <c r="E47" i="1"/>
  <c r="H47" i="1" s="1"/>
  <c r="E46" i="1"/>
  <c r="H46" i="1" s="1"/>
  <c r="H45" i="1"/>
  <c r="E45" i="1"/>
  <c r="G44" i="1"/>
  <c r="F44" i="1"/>
  <c r="D44" i="1"/>
  <c r="C44" i="1"/>
  <c r="E42" i="1"/>
  <c r="H42" i="1" s="1"/>
  <c r="E41" i="1"/>
  <c r="H41" i="1" s="1"/>
  <c r="H40" i="1"/>
  <c r="E40" i="1"/>
  <c r="E39" i="1"/>
  <c r="H39" i="1" s="1"/>
  <c r="E38" i="1"/>
  <c r="H38" i="1" s="1"/>
  <c r="H37" i="1"/>
  <c r="E37" i="1"/>
  <c r="E36" i="1"/>
  <c r="H36" i="1" s="1"/>
  <c r="E35" i="1"/>
  <c r="H35" i="1" s="1"/>
  <c r="H34" i="1"/>
  <c r="E34" i="1"/>
  <c r="G33" i="1"/>
  <c r="F33" i="1"/>
  <c r="E33" i="1"/>
  <c r="H33" i="1" s="1"/>
  <c r="D33" i="1"/>
  <c r="C33" i="1"/>
  <c r="E31" i="1"/>
  <c r="H31" i="1" s="1"/>
  <c r="E30" i="1"/>
  <c r="H30" i="1" s="1"/>
  <c r="H29" i="1"/>
  <c r="E29" i="1"/>
  <c r="E28" i="1"/>
  <c r="H28" i="1" s="1"/>
  <c r="E27" i="1"/>
  <c r="H27" i="1" s="1"/>
  <c r="H26" i="1"/>
  <c r="E26" i="1"/>
  <c r="E25" i="1"/>
  <c r="H25" i="1" s="1"/>
  <c r="E24" i="1"/>
  <c r="H24" i="1" s="1"/>
  <c r="H23" i="1"/>
  <c r="E23" i="1"/>
  <c r="G22" i="1"/>
  <c r="F22" i="1"/>
  <c r="E22" i="1"/>
  <c r="H22" i="1" s="1"/>
  <c r="D22" i="1"/>
  <c r="D11" i="1" s="1"/>
  <c r="C22" i="1"/>
  <c r="E20" i="1"/>
  <c r="H20" i="1" s="1"/>
  <c r="E19" i="1"/>
  <c r="H19" i="1" s="1"/>
  <c r="H18" i="1"/>
  <c r="E18" i="1"/>
  <c r="E17" i="1"/>
  <c r="H17" i="1" s="1"/>
  <c r="E16" i="1"/>
  <c r="H16" i="1" s="1"/>
  <c r="H15" i="1"/>
  <c r="E15" i="1"/>
  <c r="E14" i="1"/>
  <c r="E13" i="1" s="1"/>
  <c r="G13" i="1"/>
  <c r="F13" i="1"/>
  <c r="D13" i="1"/>
  <c r="C13" i="1"/>
  <c r="F11" i="1"/>
  <c r="E11" i="1" l="1"/>
  <c r="H11" i="1" s="1"/>
  <c r="H13" i="1"/>
  <c r="H58" i="1"/>
  <c r="H69" i="1"/>
  <c r="H81" i="1"/>
  <c r="H86" i="1"/>
  <c r="H14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<sst xmlns="http://schemas.openxmlformats.org/spreadsheetml/2006/main" count="90" uniqueCount="90">
  <si>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</si>
  <si>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EJECUTIVO</t>
  </si>
  <si>
    <t>ESTADO ANALÍTICO DEL EJERCICIO DEL PRESUPUESTO DE EGRESOS</t>
  </si>
  <si>
    <t>CLASIFICACIÓN POR OBJETO DEL GASTO (CAPÍTULO Y CONCEPTO)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</si>
  <si>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</si>
  <si>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</si>
  <si>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</si>
  <si>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</si>
  <si>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</si>
  <si>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</si>
  <si>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</si>
  <si>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</si>
  <si>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</si>
  <si>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</si>
  <si>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</si>
  <si>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</si>
  <si>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</si>
  <si>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</si>
  <si>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</si>
  <si>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</si>
  <si>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</si>
  <si>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</si>
  <si>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</si>
  <si>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</si>
  <si>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</si>
  <si>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</si>
  <si>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</si>
  <si>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</si>
  <si>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</si>
  <si>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</si>
  <si>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</si>
  <si>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</si>
  <si>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</si>
  <si>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</si>
  <si>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</si>
  <si>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</si>
  <si>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</si>
  <si>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</si>
  <si>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</si>
  <si>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</si>
  <si>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</si>
  <si>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</si>
  <si>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</si>
  <si>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</si>
  <si>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</si>
  <si>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</si>
  <si>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</si>
  <si>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</si>
  <si>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</si>
  <si>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</si>
  <si>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</si>
  <si>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</si>
  <si>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</si>
  <si>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</si>
  <si>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</si>
  <si>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</si>
  <si>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</si>
  <si>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</si>
  <si>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</si>
  <si>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</si>
  <si>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</si>
  <si>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</si>
  <si>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</si>
  <si>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</si>
  <si>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</si>
  <si>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</si>
  <si>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</si>
  <si>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</si>
  <si>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</si>
  <si>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</si>
  <si>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</si>
  <si>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</si>
  <si>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</si>
  <si>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</si>
  <si>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</si>
  <si>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</si>
  <si>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</si>
  <si>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</si>
  <si>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</si>
  <si>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</si>
  <si>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</si>
  <si>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</si>
  <si>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</si>
  <si>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</si>
  <si>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</si>
  <si>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</si>
  <si>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</si>
  <si>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</si>
  <si>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</si>
  <si>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t>Fuente</t>
    </r>
    <r>
      <rPr>
        <sz val="9"/>
        <rFont val="Arial"/>
        <family val="2"/>
      </rPr>
      <t>: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</si>
</sst>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2" borderId="0" xfId="1" applyFont="1" applyFill="1" applyAlignment="1">
      <alignment horizontal="left" vertical="center"/>
    </xf>
    <xf numFmtId="0" fontId="4" fillId="0" borderId="0" xfId="1" applyFont="1"/>
    <xf numFmtId="0" fontId="5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/>
    </xf>
    <xf numFmtId="0" fontId="7" fillId="3" borderId="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64" fontId="9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1" applyFont="1" applyAlignment="1">
      <alignment horizontal="center" vertical="top"/>
    </xf>
    <xf numFmtId="164" fontId="9" fillId="0" borderId="0" xfId="1" applyNumberFormat="1" applyFont="1" applyAlignment="1">
      <alignment vertical="top"/>
    </xf>
    <xf numFmtId="0" fontId="2" fillId="0" borderId="0" xfId="1" applyAlignment="1">
      <alignment vertical="top"/>
    </xf>
    <xf numFmtId="0" fontId="10" fillId="4" borderId="0" xfId="1" applyFont="1" applyFill="1" applyAlignment="1">
      <alignment horizontal="left" vertical="top"/>
    </xf>
    <xf numFmtId="164" fontId="10" fillId="4" borderId="0" xfId="1" applyNumberFormat="1" applyFont="1" applyFill="1" applyAlignment="1">
      <alignment vertical="top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justify" vertical="top"/>
    </xf>
    <xf numFmtId="164" fontId="11" fillId="0" borderId="0" xfId="1" applyNumberFormat="1" applyFont="1" applyAlignment="1">
      <alignment vertical="top"/>
    </xf>
    <xf numFmtId="0" fontId="11" fillId="0" borderId="0" xfId="1" applyFont="1" applyAlignment="1">
      <alignment vertical="top" wrapText="1"/>
    </xf>
    <xf numFmtId="0" fontId="11" fillId="0" borderId="0" xfId="1" applyFont="1" applyAlignment="1">
      <alignment horizontal="justify" vertical="top" wrapText="1"/>
    </xf>
    <xf numFmtId="0" fontId="10" fillId="4" borderId="0" xfId="1" applyFont="1" applyFill="1" applyAlignment="1">
      <alignment horizontal="left" vertical="top" wrapText="1"/>
    </xf>
    <xf numFmtId="0" fontId="2" fillId="0" borderId="0" xfId="1"/>
    <xf numFmtId="0" fontId="2" fillId="0" borderId="10" xfId="1" applyBorder="1"/>
    <xf numFmtId="0" fontId="10" fillId="0" borderId="0" xfId="1" applyFont="1" applyAlignment="1">
      <alignment horizontal="justify"/>
    </xf>
    <xf numFmtId="0" fontId="11" fillId="0" borderId="0" xfId="1" applyFont="1" applyAlignment="1">
      <alignment horizontal="justify"/>
    </xf>
    <xf numFmtId="164" fontId="10" fillId="0" borderId="0" xfId="1" applyNumberFormat="1" applyFont="1" applyAlignment="1">
      <alignment vertical="top"/>
    </xf>
    <xf numFmtId="0" fontId="9" fillId="0" borderId="0" xfId="1" applyFont="1"/>
  </cellXfs>
  <cellStyles count="3">
    <cellStyle name="Normal" xfId="0" builtinId="0"/>
    <cellStyle name="Normal 12 3" xfId="2" xr:uid="{71A5F833-9C9F-4CF7-B01E-E7D97AB0BAD8}"/>
    <cellStyle name="Normal 3_1. Ingreso Público" xfId="1" xr:uid="{65FB39A1-AEE3-4783-8C15-68407C20DE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7AEED-0A85-41F1-B7A4-900D08AC304A}">
  <dimension ref="A1:I98"/>
  <sheetViews>
    <sheetView showGridLines="0" tabSelected="1" workbookViewId="0">
      <selection activeCell="C9" sqref="A9:XFD71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s="2" customFormat="1" ht="14.25" customHeight="1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4.25" customHeight="1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4.25" customHeight="1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4.25" customHeight="1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4.25" customHeight="1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4.2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8" customFormat="1" ht="20.25" customHeight="1" x14ac:dyDescent="0.25">
      <c r="A7" s="5" t="s">
        <v>6</v>
      </c>
      <c r="B7" s="6"/>
      <c r="C7" s="6" t="s">
        <v>7</v>
      </c>
      <c r="D7" s="6"/>
      <c r="E7" s="6"/>
      <c r="F7" s="6"/>
      <c r="G7" s="6"/>
      <c r="H7" s="7" t="s">
        <v>8</v>
      </c>
    </row>
    <row r="8" spans="1:8" s="2" customFormat="1" ht="28.5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3.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19" customFormat="1" ht="3.95" customHeight="1" x14ac:dyDescent="0.25">
      <c r="A10" s="17"/>
      <c r="B10" s="17"/>
      <c r="C10" s="18"/>
      <c r="D10" s="18"/>
      <c r="E10" s="18"/>
      <c r="F10" s="18"/>
      <c r="G10" s="18"/>
      <c r="H10" s="18"/>
    </row>
    <row r="11" spans="1:8" s="22" customFormat="1" ht="16.5" customHeight="1" x14ac:dyDescent="0.25">
      <c r="A11" s="20" t="s">
        <v>16</v>
      </c>
      <c r="B11" s="20"/>
      <c r="C11" s="21">
        <f>SUM(C13,C22,C33,C44,C55,C66,C71,C80,C85)</f>
        <v>76846271280</v>
      </c>
      <c r="D11" s="21">
        <f>SUM(D13,D22,D33,D44,D55,D66,D71,D80,D85)</f>
        <v>1106412749</v>
      </c>
      <c r="E11" s="21">
        <f>SUM(E13,E22,E33,E44,E55,E66,E71,E80,E85)</f>
        <v>77952684029</v>
      </c>
      <c r="F11" s="21">
        <f>SUM(F13,F22,F33,F44,F55,F66,F71,F80,F85)</f>
        <v>51098361899</v>
      </c>
      <c r="G11" s="21">
        <f>SUM(G13,G22,G33,G44,G55,G66,G71,G80,G85)</f>
        <v>50000825711</v>
      </c>
      <c r="H11" s="21">
        <f>E11-F11</f>
        <v>26854322130</v>
      </c>
    </row>
    <row r="12" spans="1:8" s="19" customFormat="1" ht="3.95" customHeight="1" x14ac:dyDescent="0.25">
      <c r="A12" s="17"/>
      <c r="B12" s="17"/>
      <c r="C12" s="18"/>
      <c r="D12" s="18"/>
      <c r="E12" s="18"/>
      <c r="F12" s="18"/>
      <c r="G12" s="18"/>
      <c r="H12" s="18"/>
    </row>
    <row r="13" spans="1:8" s="25" customFormat="1" ht="14.25" customHeight="1" x14ac:dyDescent="0.25">
      <c r="A13" s="23" t="s">
        <v>17</v>
      </c>
      <c r="B13" s="23"/>
      <c r="C13" s="24">
        <f>SUM(C14:C20)</f>
        <v>37332780271</v>
      </c>
      <c r="D13" s="24">
        <f t="shared" ref="D13:G13" si="0">SUM(D14:D20)</f>
        <v>-1701884657</v>
      </c>
      <c r="E13" s="24">
        <f t="shared" si="0"/>
        <v>35630895614</v>
      </c>
      <c r="F13" s="24">
        <f t="shared" si="0"/>
        <v>22117835480</v>
      </c>
      <c r="G13" s="24">
        <f t="shared" si="0"/>
        <v>21308571182</v>
      </c>
      <c r="H13" s="24">
        <f>E13-F13</f>
        <v>13513060134</v>
      </c>
    </row>
    <row r="14" spans="1:8" s="26" customFormat="1" ht="12" customHeight="1" x14ac:dyDescent="0.25">
      <c r="B14" s="27" t="s">
        <v>18</v>
      </c>
      <c r="C14" s="28">
        <v>15906938230</v>
      </c>
      <c r="D14" s="28">
        <v>-277475239</v>
      </c>
      <c r="E14" s="28">
        <f>C14+D14</f>
        <v>15629462991</v>
      </c>
      <c r="F14" s="28">
        <v>10194508577</v>
      </c>
      <c r="G14" s="28">
        <v>9845451617</v>
      </c>
      <c r="H14" s="28">
        <f>E14-F14</f>
        <v>5434954414</v>
      </c>
    </row>
    <row r="15" spans="1:8" s="22" customFormat="1" ht="12.75" customHeight="1" x14ac:dyDescent="0.25">
      <c r="A15" s="26"/>
      <c r="B15" s="27" t="s">
        <v>19</v>
      </c>
      <c r="C15" s="28">
        <v>1445566264</v>
      </c>
      <c r="D15" s="28">
        <v>-954136722</v>
      </c>
      <c r="E15" s="28">
        <f t="shared" ref="E15:E81" si="1">C15+D15</f>
        <v>491429542</v>
      </c>
      <c r="F15" s="28">
        <v>348712249</v>
      </c>
      <c r="G15" s="28">
        <v>326054312</v>
      </c>
      <c r="H15" s="28">
        <f t="shared" ref="H15:H20" si="2">E15-F15</f>
        <v>142717293</v>
      </c>
    </row>
    <row r="16" spans="1:8" s="22" customFormat="1" ht="12.75" customHeight="1" x14ac:dyDescent="0.25">
      <c r="A16" s="26"/>
      <c r="B16" s="27" t="s">
        <v>20</v>
      </c>
      <c r="C16" s="28">
        <v>6567044978</v>
      </c>
      <c r="D16" s="28">
        <v>-486631850</v>
      </c>
      <c r="E16" s="28">
        <f t="shared" si="1"/>
        <v>6080413128</v>
      </c>
      <c r="F16" s="28">
        <v>3096150068</v>
      </c>
      <c r="G16" s="28">
        <v>3032632472</v>
      </c>
      <c r="H16" s="28">
        <f t="shared" si="2"/>
        <v>2984263060</v>
      </c>
    </row>
    <row r="17" spans="1:8" s="22" customFormat="1" ht="12.75" customHeight="1" x14ac:dyDescent="0.25">
      <c r="A17" s="26"/>
      <c r="B17" s="27" t="s">
        <v>21</v>
      </c>
      <c r="C17" s="28">
        <v>4047560139</v>
      </c>
      <c r="D17" s="28">
        <v>144318433</v>
      </c>
      <c r="E17" s="28">
        <f t="shared" si="1"/>
        <v>4191878572</v>
      </c>
      <c r="F17" s="28">
        <v>2740491164</v>
      </c>
      <c r="G17" s="28">
        <v>2480005915</v>
      </c>
      <c r="H17" s="28">
        <f t="shared" si="2"/>
        <v>1451387408</v>
      </c>
    </row>
    <row r="18" spans="1:8" s="22" customFormat="1" ht="12.75" customHeight="1" x14ac:dyDescent="0.25">
      <c r="A18" s="26"/>
      <c r="B18" s="27" t="s">
        <v>22</v>
      </c>
      <c r="C18" s="28">
        <v>4106916606</v>
      </c>
      <c r="D18" s="28">
        <v>81357839</v>
      </c>
      <c r="E18" s="28">
        <f t="shared" si="1"/>
        <v>4188274445</v>
      </c>
      <c r="F18" s="28">
        <v>2801255243</v>
      </c>
      <c r="G18" s="28">
        <v>2728907129</v>
      </c>
      <c r="H18" s="28">
        <f t="shared" si="2"/>
        <v>1387019202</v>
      </c>
    </row>
    <row r="19" spans="1:8" s="22" customFormat="1" ht="12.75" customHeight="1" x14ac:dyDescent="0.25">
      <c r="A19" s="26"/>
      <c r="B19" s="27" t="s">
        <v>23</v>
      </c>
      <c r="C19" s="28">
        <v>1746026723</v>
      </c>
      <c r="D19" s="28">
        <v>-232940619</v>
      </c>
      <c r="E19" s="28">
        <f t="shared" si="1"/>
        <v>1513086104</v>
      </c>
      <c r="F19" s="28">
        <v>0</v>
      </c>
      <c r="G19" s="28">
        <v>0</v>
      </c>
      <c r="H19" s="28">
        <f t="shared" si="2"/>
        <v>1513086104</v>
      </c>
    </row>
    <row r="20" spans="1:8" s="22" customFormat="1" ht="12.75" customHeight="1" x14ac:dyDescent="0.25">
      <c r="A20" s="26"/>
      <c r="B20" s="27" t="s">
        <v>24</v>
      </c>
      <c r="C20" s="28">
        <v>3512727331</v>
      </c>
      <c r="D20" s="28">
        <v>23623501</v>
      </c>
      <c r="E20" s="28">
        <f t="shared" si="1"/>
        <v>3536350832</v>
      </c>
      <c r="F20" s="28">
        <v>2936718179</v>
      </c>
      <c r="G20" s="28">
        <v>2895519737</v>
      </c>
      <c r="H20" s="28">
        <f t="shared" si="2"/>
        <v>599632653</v>
      </c>
    </row>
    <row r="21" spans="1:8" s="19" customFormat="1" ht="3.75" customHeight="1" x14ac:dyDescent="0.25">
      <c r="A21" s="17"/>
      <c r="B21" s="17"/>
      <c r="C21" s="18"/>
      <c r="D21" s="18"/>
      <c r="E21" s="28"/>
      <c r="F21" s="18"/>
      <c r="G21" s="18"/>
      <c r="H21" s="18"/>
    </row>
    <row r="22" spans="1:8" s="25" customFormat="1" ht="14.25" customHeight="1" x14ac:dyDescent="0.25">
      <c r="A22" s="23" t="s">
        <v>25</v>
      </c>
      <c r="B22" s="23"/>
      <c r="C22" s="24">
        <f>SUM(C23:C31)</f>
        <v>684843300</v>
      </c>
      <c r="D22" s="24">
        <f t="shared" ref="D22:E22" si="3">SUM(D23:D31)</f>
        <v>446474216</v>
      </c>
      <c r="E22" s="24">
        <f t="shared" si="3"/>
        <v>1131317516</v>
      </c>
      <c r="F22" s="24">
        <f>SUM(F23:F31)</f>
        <v>595289199</v>
      </c>
      <c r="G22" s="24">
        <f>SUM(G23:G31)</f>
        <v>578799095</v>
      </c>
      <c r="H22" s="24">
        <f>E22-F22</f>
        <v>536028317</v>
      </c>
    </row>
    <row r="23" spans="1:8" s="22" customFormat="1" ht="24" customHeight="1" x14ac:dyDescent="0.25">
      <c r="A23" s="29"/>
      <c r="B23" s="30" t="s">
        <v>26</v>
      </c>
      <c r="C23" s="28">
        <v>218401447</v>
      </c>
      <c r="D23" s="28">
        <v>37111364</v>
      </c>
      <c r="E23" s="28">
        <f>C23+D23</f>
        <v>255512811</v>
      </c>
      <c r="F23" s="28">
        <v>75894538</v>
      </c>
      <c r="G23" s="28">
        <v>69096717</v>
      </c>
      <c r="H23" s="28">
        <f>E23-F23</f>
        <v>179618273</v>
      </c>
    </row>
    <row r="24" spans="1:8" s="22" customFormat="1" ht="12.75" customHeight="1" x14ac:dyDescent="0.25">
      <c r="A24" s="26"/>
      <c r="B24" s="27" t="s">
        <v>27</v>
      </c>
      <c r="C24" s="28">
        <v>231476824</v>
      </c>
      <c r="D24" s="28">
        <v>266714734</v>
      </c>
      <c r="E24" s="28">
        <f t="shared" si="1"/>
        <v>498191558</v>
      </c>
      <c r="F24" s="28">
        <v>329510759</v>
      </c>
      <c r="G24" s="28">
        <v>326708697</v>
      </c>
      <c r="H24" s="28">
        <f t="shared" ref="H24:H31" si="4">E24-F24</f>
        <v>168680799</v>
      </c>
    </row>
    <row r="25" spans="1:8" s="22" customFormat="1" ht="24" customHeight="1" x14ac:dyDescent="0.25">
      <c r="A25" s="26"/>
      <c r="B25" s="30" t="s">
        <v>28</v>
      </c>
      <c r="C25" s="28">
        <v>4939852</v>
      </c>
      <c r="D25" s="28">
        <v>571942</v>
      </c>
      <c r="E25" s="28">
        <f t="shared" si="1"/>
        <v>5511794</v>
      </c>
      <c r="F25" s="28">
        <v>4734578</v>
      </c>
      <c r="G25" s="28">
        <v>4568424</v>
      </c>
      <c r="H25" s="28">
        <f t="shared" si="4"/>
        <v>777216</v>
      </c>
    </row>
    <row r="26" spans="1:8" s="22" customFormat="1" ht="12.75" customHeight="1" x14ac:dyDescent="0.25">
      <c r="A26" s="26"/>
      <c r="B26" s="27" t="s">
        <v>29</v>
      </c>
      <c r="C26" s="28">
        <v>21607580</v>
      </c>
      <c r="D26" s="28">
        <v>54626849</v>
      </c>
      <c r="E26" s="28">
        <f t="shared" si="1"/>
        <v>76234429</v>
      </c>
      <c r="F26" s="28">
        <v>14105586</v>
      </c>
      <c r="G26" s="28">
        <v>13032480</v>
      </c>
      <c r="H26" s="28">
        <f t="shared" si="4"/>
        <v>62128843</v>
      </c>
    </row>
    <row r="27" spans="1:8" s="22" customFormat="1" ht="12.75" customHeight="1" x14ac:dyDescent="0.25">
      <c r="A27" s="26"/>
      <c r="B27" s="27" t="s">
        <v>30</v>
      </c>
      <c r="C27" s="28">
        <v>9334647</v>
      </c>
      <c r="D27" s="28">
        <v>974293</v>
      </c>
      <c r="E27" s="28">
        <f t="shared" si="1"/>
        <v>10308940</v>
      </c>
      <c r="F27" s="28">
        <v>6429038</v>
      </c>
      <c r="G27" s="28">
        <v>5996966</v>
      </c>
      <c r="H27" s="28">
        <f t="shared" si="4"/>
        <v>3879902</v>
      </c>
    </row>
    <row r="28" spans="1:8" s="22" customFormat="1" ht="12.75" customHeight="1" x14ac:dyDescent="0.25">
      <c r="A28" s="26"/>
      <c r="B28" s="27" t="s">
        <v>31</v>
      </c>
      <c r="C28" s="28">
        <v>126838664</v>
      </c>
      <c r="D28" s="28">
        <v>48400685</v>
      </c>
      <c r="E28" s="28">
        <f t="shared" si="1"/>
        <v>175239349</v>
      </c>
      <c r="F28" s="28">
        <v>115086755</v>
      </c>
      <c r="G28" s="28">
        <v>111733543</v>
      </c>
      <c r="H28" s="28">
        <f t="shared" si="4"/>
        <v>60152594</v>
      </c>
    </row>
    <row r="29" spans="1:8" s="22" customFormat="1" ht="24" customHeight="1" x14ac:dyDescent="0.25">
      <c r="A29" s="26"/>
      <c r="B29" s="30" t="s">
        <v>32</v>
      </c>
      <c r="C29" s="28">
        <v>27395289</v>
      </c>
      <c r="D29" s="28">
        <v>17957911</v>
      </c>
      <c r="E29" s="28">
        <f t="shared" si="1"/>
        <v>45353200</v>
      </c>
      <c r="F29" s="28">
        <v>23717437</v>
      </c>
      <c r="G29" s="28">
        <v>23655586</v>
      </c>
      <c r="H29" s="28">
        <f t="shared" si="4"/>
        <v>21635763</v>
      </c>
    </row>
    <row r="30" spans="1:8" s="22" customFormat="1" ht="12.75" customHeight="1" x14ac:dyDescent="0.25">
      <c r="A30" s="26"/>
      <c r="B30" s="27" t="s">
        <v>33</v>
      </c>
      <c r="C30" s="28">
        <v>3302790</v>
      </c>
      <c r="D30" s="28">
        <v>108640</v>
      </c>
      <c r="E30" s="28">
        <f t="shared" si="1"/>
        <v>3411430</v>
      </c>
      <c r="F30" s="28">
        <v>2529636</v>
      </c>
      <c r="G30" s="28">
        <v>2529636</v>
      </c>
      <c r="H30" s="28">
        <f t="shared" si="4"/>
        <v>881794</v>
      </c>
    </row>
    <row r="31" spans="1:8" s="22" customFormat="1" ht="12.75" customHeight="1" x14ac:dyDescent="0.25">
      <c r="A31" s="26"/>
      <c r="B31" s="27" t="s">
        <v>34</v>
      </c>
      <c r="C31" s="28">
        <v>41546207</v>
      </c>
      <c r="D31" s="28">
        <v>20007798</v>
      </c>
      <c r="E31" s="28">
        <f t="shared" si="1"/>
        <v>61554005</v>
      </c>
      <c r="F31" s="28">
        <v>23280872</v>
      </c>
      <c r="G31" s="28">
        <v>21477046</v>
      </c>
      <c r="H31" s="28">
        <f t="shared" si="4"/>
        <v>38273133</v>
      </c>
    </row>
    <row r="32" spans="1:8" s="19" customFormat="1" ht="3.75" customHeight="1" x14ac:dyDescent="0.25">
      <c r="A32" s="17"/>
      <c r="B32" s="17"/>
      <c r="C32" s="18"/>
      <c r="D32" s="18"/>
      <c r="E32" s="28"/>
      <c r="F32" s="18"/>
      <c r="G32" s="18"/>
      <c r="H32" s="18"/>
    </row>
    <row r="33" spans="1:8" s="25" customFormat="1" ht="14.25" customHeight="1" x14ac:dyDescent="0.25">
      <c r="A33" s="23" t="s">
        <v>35</v>
      </c>
      <c r="B33" s="23"/>
      <c r="C33" s="24">
        <f>SUM(C34:C42)</f>
        <v>1839790021</v>
      </c>
      <c r="D33" s="24">
        <f t="shared" ref="D33:G33" si="5">SUM(D34:D42)</f>
        <v>412467467</v>
      </c>
      <c r="E33" s="24">
        <f t="shared" si="5"/>
        <v>2252257488</v>
      </c>
      <c r="F33" s="24">
        <f t="shared" si="5"/>
        <v>1196845107</v>
      </c>
      <c r="G33" s="24">
        <f t="shared" si="5"/>
        <v>1062374121</v>
      </c>
      <c r="H33" s="24">
        <f>E33-F33</f>
        <v>1055412381</v>
      </c>
    </row>
    <row r="34" spans="1:8" s="22" customFormat="1" ht="12.75" customHeight="1" x14ac:dyDescent="0.25">
      <c r="A34" s="26"/>
      <c r="B34" s="27" t="s">
        <v>36</v>
      </c>
      <c r="C34" s="28">
        <v>376976428</v>
      </c>
      <c r="D34" s="28">
        <v>-42046852</v>
      </c>
      <c r="E34" s="28">
        <f t="shared" si="1"/>
        <v>334929576</v>
      </c>
      <c r="F34" s="28">
        <v>175336553</v>
      </c>
      <c r="G34" s="28">
        <v>164448546</v>
      </c>
      <c r="H34" s="28">
        <f>E34-F34</f>
        <v>159593023</v>
      </c>
    </row>
    <row r="35" spans="1:8" s="22" customFormat="1" ht="12.75" customHeight="1" x14ac:dyDescent="0.25">
      <c r="A35" s="26"/>
      <c r="B35" s="27" t="s">
        <v>37</v>
      </c>
      <c r="C35" s="28">
        <v>170314611</v>
      </c>
      <c r="D35" s="28">
        <v>3985401</v>
      </c>
      <c r="E35" s="28">
        <f t="shared" si="1"/>
        <v>174300012</v>
      </c>
      <c r="F35" s="28">
        <v>105981815</v>
      </c>
      <c r="G35" s="28">
        <v>99885245</v>
      </c>
      <c r="H35" s="28">
        <f t="shared" ref="H35:H42" si="6">E35-F35</f>
        <v>68318197</v>
      </c>
    </row>
    <row r="36" spans="1:8" s="22" customFormat="1" ht="24" customHeight="1" x14ac:dyDescent="0.25">
      <c r="A36" s="26"/>
      <c r="B36" s="30" t="s">
        <v>38</v>
      </c>
      <c r="C36" s="28">
        <v>235843967</v>
      </c>
      <c r="D36" s="28">
        <v>29023480</v>
      </c>
      <c r="E36" s="28">
        <f t="shared" si="1"/>
        <v>264867447</v>
      </c>
      <c r="F36" s="28">
        <v>172563105</v>
      </c>
      <c r="G36" s="28">
        <v>100042233</v>
      </c>
      <c r="H36" s="28">
        <f t="shared" si="6"/>
        <v>92304342</v>
      </c>
    </row>
    <row r="37" spans="1:8" s="22" customFormat="1" ht="12.75" customHeight="1" x14ac:dyDescent="0.25">
      <c r="A37" s="26"/>
      <c r="B37" s="27" t="s">
        <v>39</v>
      </c>
      <c r="C37" s="28">
        <v>47692205</v>
      </c>
      <c r="D37" s="28">
        <v>25746670</v>
      </c>
      <c r="E37" s="28">
        <f t="shared" si="1"/>
        <v>73438875</v>
      </c>
      <c r="F37" s="28">
        <v>49336254</v>
      </c>
      <c r="G37" s="28">
        <v>40250782</v>
      </c>
      <c r="H37" s="28">
        <f t="shared" si="6"/>
        <v>24102621</v>
      </c>
    </row>
    <row r="38" spans="1:8" s="22" customFormat="1" ht="24" customHeight="1" x14ac:dyDescent="0.25">
      <c r="A38" s="26"/>
      <c r="B38" s="30" t="s">
        <v>40</v>
      </c>
      <c r="C38" s="28">
        <v>117202616</v>
      </c>
      <c r="D38" s="28">
        <v>66630946</v>
      </c>
      <c r="E38" s="28">
        <f t="shared" si="1"/>
        <v>183833562</v>
      </c>
      <c r="F38" s="28">
        <v>40122007</v>
      </c>
      <c r="G38" s="28">
        <v>33865910</v>
      </c>
      <c r="H38" s="28">
        <f t="shared" si="6"/>
        <v>143711555</v>
      </c>
    </row>
    <row r="39" spans="1:8" s="22" customFormat="1" ht="12.75" customHeight="1" x14ac:dyDescent="0.25">
      <c r="A39" s="26"/>
      <c r="B39" s="27" t="s">
        <v>41</v>
      </c>
      <c r="C39" s="28">
        <v>21124262</v>
      </c>
      <c r="D39" s="28">
        <v>18767175</v>
      </c>
      <c r="E39" s="28">
        <f t="shared" si="1"/>
        <v>39891437</v>
      </c>
      <c r="F39" s="28">
        <v>27203000</v>
      </c>
      <c r="G39" s="28">
        <v>22946931</v>
      </c>
      <c r="H39" s="28">
        <f t="shared" si="6"/>
        <v>12688437</v>
      </c>
    </row>
    <row r="40" spans="1:8" s="22" customFormat="1" ht="12.75" customHeight="1" x14ac:dyDescent="0.25">
      <c r="A40" s="26"/>
      <c r="B40" s="27" t="s">
        <v>42</v>
      </c>
      <c r="C40" s="28">
        <v>73574514</v>
      </c>
      <c r="D40" s="28">
        <v>6810987</v>
      </c>
      <c r="E40" s="28">
        <f t="shared" si="1"/>
        <v>80385501</v>
      </c>
      <c r="F40" s="28">
        <v>29481767</v>
      </c>
      <c r="G40" s="28">
        <v>27616581</v>
      </c>
      <c r="H40" s="28">
        <f t="shared" si="6"/>
        <v>50903734</v>
      </c>
    </row>
    <row r="41" spans="1:8" s="22" customFormat="1" ht="12.75" customHeight="1" x14ac:dyDescent="0.25">
      <c r="A41" s="26"/>
      <c r="B41" s="27" t="s">
        <v>43</v>
      </c>
      <c r="C41" s="28">
        <v>81162066</v>
      </c>
      <c r="D41" s="28">
        <v>283976704</v>
      </c>
      <c r="E41" s="28">
        <f t="shared" si="1"/>
        <v>365138770</v>
      </c>
      <c r="F41" s="28">
        <v>198715624</v>
      </c>
      <c r="G41" s="28">
        <v>177099063</v>
      </c>
      <c r="H41" s="28">
        <f t="shared" si="6"/>
        <v>166423146</v>
      </c>
    </row>
    <row r="42" spans="1:8" s="22" customFormat="1" ht="12.75" customHeight="1" x14ac:dyDescent="0.25">
      <c r="A42" s="26"/>
      <c r="B42" s="27" t="s">
        <v>44</v>
      </c>
      <c r="C42" s="28">
        <v>715899352</v>
      </c>
      <c r="D42" s="28">
        <v>19572956</v>
      </c>
      <c r="E42" s="28">
        <f t="shared" si="1"/>
        <v>735472308</v>
      </c>
      <c r="F42" s="28">
        <v>398104982</v>
      </c>
      <c r="G42" s="28">
        <v>396218830</v>
      </c>
      <c r="H42" s="28">
        <f t="shared" si="6"/>
        <v>337367326</v>
      </c>
    </row>
    <row r="43" spans="1:8" s="19" customFormat="1" ht="3.75" customHeight="1" x14ac:dyDescent="0.25">
      <c r="A43" s="17"/>
      <c r="B43" s="17"/>
      <c r="C43" s="18"/>
      <c r="D43" s="18"/>
      <c r="E43" s="28"/>
      <c r="F43" s="18"/>
      <c r="G43" s="18"/>
      <c r="H43" s="18"/>
    </row>
    <row r="44" spans="1:8" s="26" customFormat="1" ht="27" customHeight="1" x14ac:dyDescent="0.25">
      <c r="A44" s="31" t="s">
        <v>45</v>
      </c>
      <c r="B44" s="31"/>
      <c r="C44" s="24">
        <f>SUM(C45:C53)</f>
        <v>3586457820</v>
      </c>
      <c r="D44" s="24">
        <f t="shared" ref="D44:G44" si="7">SUM(D45:D53)</f>
        <v>-97598558</v>
      </c>
      <c r="E44" s="24">
        <f t="shared" si="7"/>
        <v>3488859262</v>
      </c>
      <c r="F44" s="24">
        <f t="shared" si="7"/>
        <v>2068790993</v>
      </c>
      <c r="G44" s="24">
        <f t="shared" si="7"/>
        <v>2046910154</v>
      </c>
      <c r="H44" s="24">
        <f>E44-F44</f>
        <v>1420068269</v>
      </c>
    </row>
    <row r="45" spans="1:8" s="26" customFormat="1" ht="12" customHeight="1" x14ac:dyDescent="0.25">
      <c r="A45" s="27"/>
      <c r="B45" s="27" t="s">
        <v>46</v>
      </c>
      <c r="C45" s="28">
        <v>212032203</v>
      </c>
      <c r="D45" s="28">
        <v>-72714443</v>
      </c>
      <c r="E45" s="28">
        <f t="shared" si="1"/>
        <v>139317760</v>
      </c>
      <c r="F45" s="28">
        <v>1270583</v>
      </c>
      <c r="G45" s="28">
        <v>1270583</v>
      </c>
      <c r="H45" s="28">
        <f>E45-F45</f>
        <v>138047177</v>
      </c>
    </row>
    <row r="46" spans="1:8" s="22" customFormat="1" ht="12.75" customHeight="1" x14ac:dyDescent="0.25">
      <c r="A46" s="26"/>
      <c r="B46" s="27" t="s">
        <v>47</v>
      </c>
      <c r="C46" s="28">
        <v>39323535</v>
      </c>
      <c r="D46" s="28">
        <v>76507238</v>
      </c>
      <c r="E46" s="28">
        <f t="shared" si="1"/>
        <v>115830773</v>
      </c>
      <c r="F46" s="28">
        <v>100410396</v>
      </c>
      <c r="G46" s="28">
        <v>88885810</v>
      </c>
      <c r="H46" s="28">
        <f t="shared" ref="H46:H50" si="8">E46-F46</f>
        <v>15420377</v>
      </c>
    </row>
    <row r="47" spans="1:8" s="22" customFormat="1" ht="12.75" customHeight="1" x14ac:dyDescent="0.25">
      <c r="A47" s="26"/>
      <c r="B47" s="27" t="s">
        <v>48</v>
      </c>
      <c r="C47" s="28">
        <v>448580300</v>
      </c>
      <c r="D47" s="28">
        <v>69894097</v>
      </c>
      <c r="E47" s="28">
        <f t="shared" si="1"/>
        <v>518474397</v>
      </c>
      <c r="F47" s="28">
        <v>262568019</v>
      </c>
      <c r="G47" s="28">
        <v>262558019</v>
      </c>
      <c r="H47" s="28">
        <f t="shared" si="8"/>
        <v>255906378</v>
      </c>
    </row>
    <row r="48" spans="1:8" s="22" customFormat="1" ht="12.75" customHeight="1" x14ac:dyDescent="0.25">
      <c r="A48" s="26"/>
      <c r="B48" s="27" t="s">
        <v>49</v>
      </c>
      <c r="C48" s="28">
        <v>1252946419</v>
      </c>
      <c r="D48" s="28">
        <v>9091726</v>
      </c>
      <c r="E48" s="28">
        <f t="shared" si="1"/>
        <v>1262038145</v>
      </c>
      <c r="F48" s="28">
        <v>436065657</v>
      </c>
      <c r="G48" s="28">
        <v>426069404</v>
      </c>
      <c r="H48" s="28">
        <f t="shared" si="8"/>
        <v>825972488</v>
      </c>
    </row>
    <row r="49" spans="1:8" s="22" customFormat="1" ht="12.75" customHeight="1" x14ac:dyDescent="0.25">
      <c r="A49" s="26"/>
      <c r="B49" s="27" t="s">
        <v>50</v>
      </c>
      <c r="C49" s="28">
        <v>1619498914</v>
      </c>
      <c r="D49" s="28">
        <v>-209608724</v>
      </c>
      <c r="E49" s="28">
        <f t="shared" si="1"/>
        <v>1409890190</v>
      </c>
      <c r="F49" s="28">
        <v>1226308806</v>
      </c>
      <c r="G49" s="28">
        <v>1226308806</v>
      </c>
      <c r="H49" s="28">
        <f t="shared" si="8"/>
        <v>183581384</v>
      </c>
    </row>
    <row r="50" spans="1:8" s="22" customFormat="1" ht="12.75" customHeight="1" x14ac:dyDescent="0.25">
      <c r="A50" s="26"/>
      <c r="B50" s="27" t="s">
        <v>51</v>
      </c>
      <c r="C50" s="28">
        <v>14076449</v>
      </c>
      <c r="D50" s="28">
        <v>29231548</v>
      </c>
      <c r="E50" s="28">
        <f t="shared" si="1"/>
        <v>43307997</v>
      </c>
      <c r="F50" s="28">
        <v>42167532</v>
      </c>
      <c r="G50" s="28">
        <v>41817532</v>
      </c>
      <c r="H50" s="28">
        <f t="shared" si="8"/>
        <v>1140465</v>
      </c>
    </row>
    <row r="51" spans="1:8" s="22" customFormat="1" ht="12.75" customHeight="1" x14ac:dyDescent="0.25">
      <c r="A51" s="26"/>
      <c r="B51" s="27" t="s">
        <v>52</v>
      </c>
      <c r="C51" s="28">
        <v>0</v>
      </c>
      <c r="D51" s="28">
        <v>0</v>
      </c>
      <c r="E51" s="28">
        <f t="shared" si="1"/>
        <v>0</v>
      </c>
      <c r="F51" s="28">
        <v>0</v>
      </c>
      <c r="G51" s="28">
        <v>0</v>
      </c>
      <c r="H51" s="28">
        <v>0</v>
      </c>
    </row>
    <row r="52" spans="1:8" s="22" customFormat="1" ht="12.75" customHeight="1" x14ac:dyDescent="0.25">
      <c r="A52" s="26"/>
      <c r="B52" s="27" t="s">
        <v>53</v>
      </c>
      <c r="C52" s="28">
        <v>0</v>
      </c>
      <c r="D52" s="28">
        <v>0</v>
      </c>
      <c r="E52" s="28">
        <f t="shared" si="1"/>
        <v>0</v>
      </c>
      <c r="F52" s="28">
        <v>0</v>
      </c>
      <c r="G52" s="28">
        <v>0</v>
      </c>
      <c r="H52" s="28">
        <v>0</v>
      </c>
    </row>
    <row r="53" spans="1:8" s="22" customFormat="1" ht="12.75" customHeight="1" x14ac:dyDescent="0.25">
      <c r="A53" s="26"/>
      <c r="B53" s="27" t="s">
        <v>54</v>
      </c>
      <c r="C53" s="28">
        <v>0</v>
      </c>
      <c r="D53" s="28">
        <v>0</v>
      </c>
      <c r="E53" s="28">
        <f t="shared" si="1"/>
        <v>0</v>
      </c>
      <c r="F53" s="28">
        <v>0</v>
      </c>
      <c r="G53" s="28">
        <v>0</v>
      </c>
      <c r="H53" s="28">
        <v>0</v>
      </c>
    </row>
    <row r="54" spans="1:8" s="19" customFormat="1" ht="3" customHeight="1" x14ac:dyDescent="0.25">
      <c r="A54" s="17"/>
      <c r="B54" s="17"/>
      <c r="C54" s="18"/>
      <c r="D54" s="18"/>
      <c r="E54" s="28"/>
      <c r="F54" s="18"/>
      <c r="G54" s="18"/>
      <c r="H54" s="18"/>
    </row>
    <row r="55" spans="1:8" s="25" customFormat="1" ht="14.25" customHeight="1" x14ac:dyDescent="0.25">
      <c r="A55" s="23" t="s">
        <v>55</v>
      </c>
      <c r="B55" s="23"/>
      <c r="C55" s="24">
        <f>SUM(C56:C64)</f>
        <v>378490742</v>
      </c>
      <c r="D55" s="24">
        <f>SUM(D56:D64)</f>
        <v>16846475</v>
      </c>
      <c r="E55" s="24">
        <f>SUM(E56:E64)</f>
        <v>395337217</v>
      </c>
      <c r="F55" s="24">
        <f>SUM(F56:F64)</f>
        <v>141327988</v>
      </c>
      <c r="G55" s="24">
        <f>SUM(G56:G64)</f>
        <v>141007188</v>
      </c>
      <c r="H55" s="24">
        <f>E55-F55</f>
        <v>254009229</v>
      </c>
    </row>
    <row r="56" spans="1:8" s="22" customFormat="1" ht="12.75" customHeight="1" x14ac:dyDescent="0.25">
      <c r="A56" s="26"/>
      <c r="B56" s="27" t="s">
        <v>56</v>
      </c>
      <c r="C56" s="28">
        <v>133844078</v>
      </c>
      <c r="D56" s="28">
        <v>42480104</v>
      </c>
      <c r="E56" s="28">
        <f t="shared" si="1"/>
        <v>176324182</v>
      </c>
      <c r="F56" s="28">
        <v>109306778</v>
      </c>
      <c r="G56" s="28">
        <v>109097978</v>
      </c>
      <c r="H56" s="28">
        <f>E56-F56</f>
        <v>67017404</v>
      </c>
    </row>
    <row r="57" spans="1:8" s="22" customFormat="1" ht="12.75" customHeight="1" x14ac:dyDescent="0.25">
      <c r="A57" s="26"/>
      <c r="B57" s="27" t="s">
        <v>57</v>
      </c>
      <c r="C57" s="28">
        <v>365400</v>
      </c>
      <c r="D57" s="28">
        <v>4205335</v>
      </c>
      <c r="E57" s="28">
        <f t="shared" si="1"/>
        <v>4570735</v>
      </c>
      <c r="F57" s="28">
        <v>365400</v>
      </c>
      <c r="G57" s="28">
        <v>365400</v>
      </c>
      <c r="H57" s="28">
        <f t="shared" ref="H57:H64" si="9">E57-F57</f>
        <v>4205335</v>
      </c>
    </row>
    <row r="58" spans="1:8" s="22" customFormat="1" ht="12.75" customHeight="1" x14ac:dyDescent="0.25">
      <c r="A58" s="26"/>
      <c r="B58" s="27" t="s">
        <v>58</v>
      </c>
      <c r="C58" s="28">
        <v>207740</v>
      </c>
      <c r="D58" s="28">
        <v>925483</v>
      </c>
      <c r="E58" s="28">
        <f t="shared" si="1"/>
        <v>1133223</v>
      </c>
      <c r="F58" s="28">
        <v>867610</v>
      </c>
      <c r="G58" s="28">
        <v>867610</v>
      </c>
      <c r="H58" s="28">
        <f t="shared" si="9"/>
        <v>265613</v>
      </c>
    </row>
    <row r="59" spans="1:8" s="22" customFormat="1" ht="12.75" customHeight="1" x14ac:dyDescent="0.25">
      <c r="A59" s="26"/>
      <c r="B59" s="27" t="s">
        <v>59</v>
      </c>
      <c r="C59" s="28">
        <v>1104357</v>
      </c>
      <c r="D59" s="28">
        <v>31172776</v>
      </c>
      <c r="E59" s="28">
        <f t="shared" si="1"/>
        <v>32277133</v>
      </c>
      <c r="F59" s="28">
        <v>2011135</v>
      </c>
      <c r="G59" s="28">
        <v>1899135</v>
      </c>
      <c r="H59" s="28">
        <f t="shared" si="9"/>
        <v>30265998</v>
      </c>
    </row>
    <row r="60" spans="1:8" s="22" customFormat="1" ht="12.75" customHeight="1" x14ac:dyDescent="0.25">
      <c r="A60" s="26"/>
      <c r="B60" s="27" t="s">
        <v>60</v>
      </c>
      <c r="C60" s="28">
        <v>1126007</v>
      </c>
      <c r="D60" s="28">
        <v>-1126007</v>
      </c>
      <c r="E60" s="28">
        <f t="shared" si="1"/>
        <v>0</v>
      </c>
      <c r="F60" s="28">
        <v>0</v>
      </c>
      <c r="G60" s="28">
        <v>0</v>
      </c>
      <c r="H60" s="28">
        <f t="shared" si="9"/>
        <v>0</v>
      </c>
    </row>
    <row r="61" spans="1:8" s="22" customFormat="1" ht="12.75" customHeight="1" x14ac:dyDescent="0.25">
      <c r="A61" s="26"/>
      <c r="B61" s="27" t="s">
        <v>61</v>
      </c>
      <c r="C61" s="28">
        <v>82689816</v>
      </c>
      <c r="D61" s="28">
        <v>-23599286</v>
      </c>
      <c r="E61" s="28">
        <f t="shared" si="1"/>
        <v>59090530</v>
      </c>
      <c r="F61" s="28">
        <v>26574822</v>
      </c>
      <c r="G61" s="28">
        <v>26574822</v>
      </c>
      <c r="H61" s="28">
        <f t="shared" si="9"/>
        <v>32515708</v>
      </c>
    </row>
    <row r="62" spans="1:8" s="22" customFormat="1" ht="12.75" customHeight="1" x14ac:dyDescent="0.25">
      <c r="A62" s="26"/>
      <c r="B62" s="27" t="s">
        <v>62</v>
      </c>
      <c r="C62" s="28">
        <v>0</v>
      </c>
      <c r="D62" s="28">
        <v>0</v>
      </c>
      <c r="E62" s="28">
        <f t="shared" si="1"/>
        <v>0</v>
      </c>
      <c r="F62" s="28">
        <v>0</v>
      </c>
      <c r="G62" s="28">
        <v>0</v>
      </c>
      <c r="H62" s="28">
        <f t="shared" si="9"/>
        <v>0</v>
      </c>
    </row>
    <row r="63" spans="1:8" s="22" customFormat="1" ht="12.75" customHeight="1" x14ac:dyDescent="0.25">
      <c r="A63" s="26"/>
      <c r="B63" s="27" t="s">
        <v>63</v>
      </c>
      <c r="C63" s="28">
        <v>158052844</v>
      </c>
      <c r="D63" s="28">
        <v>-43493645</v>
      </c>
      <c r="E63" s="28">
        <f t="shared" si="1"/>
        <v>114559199</v>
      </c>
      <c r="F63" s="28">
        <v>0</v>
      </c>
      <c r="G63" s="28">
        <v>0</v>
      </c>
      <c r="H63" s="28">
        <f t="shared" si="9"/>
        <v>114559199</v>
      </c>
    </row>
    <row r="64" spans="1:8" s="22" customFormat="1" ht="12.75" customHeight="1" x14ac:dyDescent="0.25">
      <c r="A64" s="26"/>
      <c r="B64" s="27" t="s">
        <v>64</v>
      </c>
      <c r="C64" s="28">
        <v>1100500</v>
      </c>
      <c r="D64" s="28">
        <v>6281715</v>
      </c>
      <c r="E64" s="28">
        <f t="shared" si="1"/>
        <v>7382215</v>
      </c>
      <c r="F64" s="28">
        <v>2202243</v>
      </c>
      <c r="G64" s="28">
        <v>2202243</v>
      </c>
      <c r="H64" s="28">
        <f t="shared" si="9"/>
        <v>5179972</v>
      </c>
    </row>
    <row r="65" spans="1:9" ht="3.75" customHeight="1" x14ac:dyDescent="0.25">
      <c r="I65" s="32"/>
    </row>
    <row r="66" spans="1:9" s="25" customFormat="1" ht="14.25" customHeight="1" x14ac:dyDescent="0.25">
      <c r="A66" s="23" t="s">
        <v>65</v>
      </c>
      <c r="B66" s="23"/>
      <c r="C66" s="24">
        <f>SUM(C67:C69)</f>
        <v>2941518057</v>
      </c>
      <c r="D66" s="24">
        <f t="shared" ref="D66:G66" si="10">SUM(D67:D69)</f>
        <v>-688096989</v>
      </c>
      <c r="E66" s="24">
        <f t="shared" si="10"/>
        <v>2253421068</v>
      </c>
      <c r="F66" s="24">
        <f t="shared" si="10"/>
        <v>790059768</v>
      </c>
      <c r="G66" s="24">
        <f t="shared" si="10"/>
        <v>714773383</v>
      </c>
      <c r="H66" s="24">
        <f>E66-F66</f>
        <v>1463361300</v>
      </c>
    </row>
    <row r="67" spans="1:9" s="22" customFormat="1" ht="12.75" customHeight="1" x14ac:dyDescent="0.25">
      <c r="A67" s="26"/>
      <c r="B67" s="27" t="s">
        <v>66</v>
      </c>
      <c r="C67" s="28">
        <v>2726541121</v>
      </c>
      <c r="D67" s="28">
        <v>-721558937</v>
      </c>
      <c r="E67" s="28">
        <f t="shared" si="1"/>
        <v>2004982184</v>
      </c>
      <c r="F67" s="28">
        <v>754373491</v>
      </c>
      <c r="G67" s="28">
        <v>687692571</v>
      </c>
      <c r="H67" s="28">
        <f>E67-F67</f>
        <v>1250608693</v>
      </c>
    </row>
    <row r="68" spans="1:9" s="22" customFormat="1" ht="12.75" customHeight="1" x14ac:dyDescent="0.25">
      <c r="A68" s="26"/>
      <c r="B68" s="27" t="s">
        <v>67</v>
      </c>
      <c r="C68" s="28">
        <v>214976936</v>
      </c>
      <c r="D68" s="28">
        <v>33461948</v>
      </c>
      <c r="E68" s="28">
        <f t="shared" si="1"/>
        <v>248438884</v>
      </c>
      <c r="F68" s="28">
        <v>35686277</v>
      </c>
      <c r="G68" s="28">
        <v>27080812</v>
      </c>
      <c r="H68" s="28">
        <f t="shared" ref="H68:H69" si="11">E68-F68</f>
        <v>212752607</v>
      </c>
    </row>
    <row r="69" spans="1:9" s="22" customFormat="1" ht="12.75" customHeight="1" x14ac:dyDescent="0.25">
      <c r="A69" s="26"/>
      <c r="B69" s="27" t="s">
        <v>68</v>
      </c>
      <c r="C69" s="28">
        <v>0</v>
      </c>
      <c r="D69" s="28">
        <v>0</v>
      </c>
      <c r="E69" s="28">
        <f t="shared" si="1"/>
        <v>0</v>
      </c>
      <c r="F69" s="28">
        <v>0</v>
      </c>
      <c r="G69" s="28">
        <v>0</v>
      </c>
      <c r="H69" s="28">
        <f t="shared" si="11"/>
        <v>0</v>
      </c>
    </row>
    <row r="70" spans="1:9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5" customFormat="1" ht="14.25" customHeight="1" x14ac:dyDescent="0.25">
      <c r="A71" s="23" t="s">
        <v>69</v>
      </c>
      <c r="B71" s="23"/>
      <c r="C71" s="24">
        <f t="shared" ref="C71:G71" si="12">SUM(C72:C78)</f>
        <v>2619093560</v>
      </c>
      <c r="D71" s="24">
        <f t="shared" si="12"/>
        <v>3354549527</v>
      </c>
      <c r="E71" s="24">
        <f t="shared" si="12"/>
        <v>5973643087</v>
      </c>
      <c r="F71" s="24">
        <f t="shared" si="12"/>
        <v>1309719957</v>
      </c>
      <c r="G71" s="24">
        <f t="shared" si="12"/>
        <v>1309719957</v>
      </c>
      <c r="H71" s="24">
        <f>E71-F71</f>
        <v>4663923130</v>
      </c>
    </row>
    <row r="72" spans="1:9" s="22" customFormat="1" ht="12.75" customHeight="1" x14ac:dyDescent="0.25">
      <c r="A72" s="26"/>
      <c r="B72" s="27" t="s">
        <v>70</v>
      </c>
      <c r="C72" s="28">
        <v>0</v>
      </c>
      <c r="D72" s="28">
        <v>0</v>
      </c>
      <c r="E72" s="28">
        <f t="shared" si="1"/>
        <v>0</v>
      </c>
      <c r="F72" s="28">
        <v>0</v>
      </c>
      <c r="G72" s="28">
        <v>0</v>
      </c>
      <c r="H72" s="28">
        <v>0</v>
      </c>
    </row>
    <row r="73" spans="1:9" s="22" customFormat="1" ht="12.75" customHeight="1" x14ac:dyDescent="0.25">
      <c r="A73" s="26"/>
      <c r="B73" s="27" t="s">
        <v>71</v>
      </c>
      <c r="C73" s="28">
        <v>0</v>
      </c>
      <c r="D73" s="28">
        <v>0</v>
      </c>
      <c r="E73" s="28">
        <f t="shared" si="1"/>
        <v>0</v>
      </c>
      <c r="F73" s="28">
        <v>0</v>
      </c>
      <c r="G73" s="28">
        <v>0</v>
      </c>
      <c r="H73" s="28">
        <v>0</v>
      </c>
    </row>
    <row r="74" spans="1:9" s="22" customFormat="1" ht="12.75" customHeight="1" x14ac:dyDescent="0.25">
      <c r="A74" s="26"/>
      <c r="B74" s="27" t="s">
        <v>72</v>
      </c>
      <c r="C74" s="28">
        <v>0</v>
      </c>
      <c r="D74" s="28">
        <v>0</v>
      </c>
      <c r="E74" s="28">
        <f t="shared" si="1"/>
        <v>0</v>
      </c>
      <c r="F74" s="28">
        <v>0</v>
      </c>
      <c r="G74" s="28">
        <v>0</v>
      </c>
      <c r="H74" s="28">
        <v>0</v>
      </c>
    </row>
    <row r="75" spans="1:9" s="22" customFormat="1" ht="12.75" customHeight="1" x14ac:dyDescent="0.25">
      <c r="A75" s="26"/>
      <c r="B75" s="27" t="s">
        <v>73</v>
      </c>
      <c r="C75" s="28">
        <v>0</v>
      </c>
      <c r="D75" s="28">
        <v>0</v>
      </c>
      <c r="E75" s="28">
        <f t="shared" si="1"/>
        <v>0</v>
      </c>
      <c r="F75" s="28">
        <v>0</v>
      </c>
      <c r="G75" s="28">
        <v>0</v>
      </c>
      <c r="H75" s="28">
        <v>0</v>
      </c>
    </row>
    <row r="76" spans="1:9" s="22" customFormat="1" ht="12.75" customHeight="1" x14ac:dyDescent="0.25">
      <c r="A76" s="26"/>
      <c r="B76" s="27" t="s">
        <v>74</v>
      </c>
      <c r="C76" s="28">
        <v>1573284744</v>
      </c>
      <c r="D76" s="28">
        <v>17676122</v>
      </c>
      <c r="E76" s="28">
        <f t="shared" si="1"/>
        <v>1590960866</v>
      </c>
      <c r="F76" s="28">
        <v>1309719957</v>
      </c>
      <c r="G76" s="28">
        <v>1309719957</v>
      </c>
      <c r="H76" s="28">
        <f t="shared" ref="H76:H78" si="13">E76-F76</f>
        <v>281240909</v>
      </c>
    </row>
    <row r="77" spans="1:9" s="22" customFormat="1" ht="12.75" customHeight="1" x14ac:dyDescent="0.25">
      <c r="A77" s="26"/>
      <c r="B77" s="27" t="s">
        <v>75</v>
      </c>
      <c r="C77" s="28">
        <v>0</v>
      </c>
      <c r="D77" s="28">
        <v>0</v>
      </c>
      <c r="E77" s="28">
        <f t="shared" si="1"/>
        <v>0</v>
      </c>
      <c r="F77" s="28">
        <v>0</v>
      </c>
      <c r="G77" s="28">
        <v>0</v>
      </c>
      <c r="H77" s="28">
        <f t="shared" si="13"/>
        <v>0</v>
      </c>
    </row>
    <row r="78" spans="1:9" s="22" customFormat="1" ht="24" customHeight="1" x14ac:dyDescent="0.25">
      <c r="A78" s="26"/>
      <c r="B78" s="30" t="s">
        <v>76</v>
      </c>
      <c r="C78" s="28">
        <v>1045808816</v>
      </c>
      <c r="D78" s="28">
        <v>3336873405</v>
      </c>
      <c r="E78" s="28">
        <f t="shared" si="1"/>
        <v>4382682221</v>
      </c>
      <c r="F78" s="28">
        <v>0</v>
      </c>
      <c r="G78" s="28">
        <v>0</v>
      </c>
      <c r="H78" s="28">
        <f t="shared" si="13"/>
        <v>4382682221</v>
      </c>
    </row>
    <row r="79" spans="1:9" ht="3.75" customHeight="1" x14ac:dyDescent="0.25">
      <c r="I79" s="32"/>
    </row>
    <row r="80" spans="1:9" s="25" customFormat="1" ht="14.25" customHeight="1" x14ac:dyDescent="0.25">
      <c r="A80" s="23" t="s">
        <v>77</v>
      </c>
      <c r="B80" s="23"/>
      <c r="C80" s="24">
        <f>SUM(C81:C83)</f>
        <v>26201633380</v>
      </c>
      <c r="D80" s="24">
        <f>SUM(D81:D83)</f>
        <v>-604727122</v>
      </c>
      <c r="E80" s="24">
        <f>SUM(E81:E83)</f>
        <v>25596906258</v>
      </c>
      <c r="F80" s="24">
        <f>SUM(F81:F83)</f>
        <v>21867454396</v>
      </c>
      <c r="G80" s="24">
        <f>SUM(G81:G83)</f>
        <v>21827997452</v>
      </c>
      <c r="H80" s="24">
        <f>E80-F80</f>
        <v>3729451862</v>
      </c>
    </row>
    <row r="81" spans="1:9" s="22" customFormat="1" ht="12.75" customHeight="1" x14ac:dyDescent="0.25">
      <c r="A81" s="26"/>
      <c r="B81" s="27" t="s">
        <v>78</v>
      </c>
      <c r="C81" s="28">
        <v>8333537680</v>
      </c>
      <c r="D81" s="28">
        <v>0</v>
      </c>
      <c r="E81" s="28">
        <f t="shared" si="1"/>
        <v>8333537680</v>
      </c>
      <c r="F81" s="28">
        <v>6963844827</v>
      </c>
      <c r="G81" s="28">
        <v>6938289385</v>
      </c>
      <c r="H81" s="28">
        <f>E81-F81</f>
        <v>1369692853</v>
      </c>
    </row>
    <row r="82" spans="1:9" s="22" customFormat="1" ht="12.75" customHeight="1" x14ac:dyDescent="0.25">
      <c r="A82" s="26"/>
      <c r="B82" s="27" t="s">
        <v>79</v>
      </c>
      <c r="C82" s="28">
        <v>17868095700</v>
      </c>
      <c r="D82" s="28">
        <v>-614562099</v>
      </c>
      <c r="E82" s="28">
        <f t="shared" ref="E82:E92" si="14">C82+D82</f>
        <v>17253533601</v>
      </c>
      <c r="F82" s="28">
        <v>14903609569</v>
      </c>
      <c r="G82" s="28">
        <v>14889708067</v>
      </c>
      <c r="H82" s="28">
        <f t="shared" ref="H82:H83" si="15">E82-F82</f>
        <v>2349924032</v>
      </c>
    </row>
    <row r="83" spans="1:9" s="22" customFormat="1" ht="12.75" customHeight="1" x14ac:dyDescent="0.25">
      <c r="A83" s="26"/>
      <c r="B83" s="27" t="s">
        <v>80</v>
      </c>
      <c r="C83" s="28">
        <v>0</v>
      </c>
      <c r="D83" s="28">
        <v>9834977</v>
      </c>
      <c r="E83" s="28">
        <f t="shared" si="14"/>
        <v>9834977</v>
      </c>
      <c r="F83" s="28">
        <v>0</v>
      </c>
      <c r="G83" s="28">
        <v>0</v>
      </c>
      <c r="H83" s="28">
        <f t="shared" si="15"/>
        <v>9834977</v>
      </c>
    </row>
    <row r="84" spans="1:9" ht="3.75" customHeight="1" x14ac:dyDescent="0.25">
      <c r="I84" s="32"/>
    </row>
    <row r="85" spans="1:9" s="25" customFormat="1" ht="14.25" customHeight="1" x14ac:dyDescent="0.25">
      <c r="A85" s="23" t="s">
        <v>81</v>
      </c>
      <c r="B85" s="23"/>
      <c r="C85" s="24">
        <f t="shared" ref="C85:G85" si="16">SUM(C86:C92)</f>
        <v>1261664129</v>
      </c>
      <c r="D85" s="24">
        <f>SUM(D86:D92)</f>
        <v>-31617610</v>
      </c>
      <c r="E85" s="24">
        <f t="shared" si="16"/>
        <v>1230046519</v>
      </c>
      <c r="F85" s="24">
        <f t="shared" si="16"/>
        <v>1011039011</v>
      </c>
      <c r="G85" s="24">
        <f t="shared" si="16"/>
        <v>1010673179</v>
      </c>
      <c r="H85" s="24">
        <f>E85-F85</f>
        <v>219007508</v>
      </c>
    </row>
    <row r="86" spans="1:9" s="25" customFormat="1" ht="14.25" customHeight="1" x14ac:dyDescent="0.25">
      <c r="A86" s="26"/>
      <c r="B86" s="27" t="s">
        <v>82</v>
      </c>
      <c r="C86" s="28">
        <v>242013061</v>
      </c>
      <c r="D86" s="28">
        <v>0</v>
      </c>
      <c r="E86" s="28">
        <f t="shared" si="14"/>
        <v>242013061</v>
      </c>
      <c r="F86" s="28">
        <v>173692690</v>
      </c>
      <c r="G86" s="28">
        <v>173692690</v>
      </c>
      <c r="H86" s="28">
        <f>E86-F86</f>
        <v>68320371</v>
      </c>
    </row>
    <row r="87" spans="1:9" s="25" customFormat="1" ht="14.25" customHeight="1" x14ac:dyDescent="0.25">
      <c r="A87" s="26"/>
      <c r="B87" s="27" t="s">
        <v>83</v>
      </c>
      <c r="C87" s="28">
        <v>947473879</v>
      </c>
      <c r="D87" s="28">
        <v>-29572657</v>
      </c>
      <c r="E87" s="28">
        <f t="shared" si="14"/>
        <v>917901222</v>
      </c>
      <c r="F87" s="28">
        <v>774562811</v>
      </c>
      <c r="G87" s="28">
        <v>774562811</v>
      </c>
      <c r="H87" s="28">
        <f t="shared" ref="H87:H92" si="17">E87-F87</f>
        <v>143338411</v>
      </c>
    </row>
    <row r="88" spans="1:9" s="25" customFormat="1" ht="14.25" customHeight="1" x14ac:dyDescent="0.25">
      <c r="A88" s="26"/>
      <c r="B88" s="27" t="s">
        <v>84</v>
      </c>
      <c r="C88" s="28">
        <v>0</v>
      </c>
      <c r="D88" s="28">
        <v>0</v>
      </c>
      <c r="E88" s="28">
        <f t="shared" si="14"/>
        <v>0</v>
      </c>
      <c r="F88" s="28">
        <v>0</v>
      </c>
      <c r="G88" s="28">
        <v>0</v>
      </c>
      <c r="H88" s="28">
        <f t="shared" si="17"/>
        <v>0</v>
      </c>
    </row>
    <row r="89" spans="1:9" s="25" customFormat="1" ht="14.25" customHeight="1" x14ac:dyDescent="0.25">
      <c r="A89" s="26"/>
      <c r="B89" s="27" t="s">
        <v>85</v>
      </c>
      <c r="C89" s="28">
        <v>16759279</v>
      </c>
      <c r="D89" s="28">
        <v>30153712</v>
      </c>
      <c r="E89" s="28">
        <f t="shared" si="14"/>
        <v>46912991</v>
      </c>
      <c r="F89" s="28">
        <v>45882713</v>
      </c>
      <c r="G89" s="28">
        <v>45882713</v>
      </c>
      <c r="H89" s="28">
        <f t="shared" si="17"/>
        <v>1030278</v>
      </c>
    </row>
    <row r="90" spans="1:9" s="25" customFormat="1" ht="14.25" customHeight="1" x14ac:dyDescent="0.25">
      <c r="A90" s="26"/>
      <c r="B90" s="27" t="s">
        <v>86</v>
      </c>
      <c r="C90" s="28">
        <v>34238190</v>
      </c>
      <c r="D90" s="28">
        <v>-18390809</v>
      </c>
      <c r="E90" s="28">
        <f t="shared" si="14"/>
        <v>15847381</v>
      </c>
      <c r="F90" s="28">
        <v>15847381</v>
      </c>
      <c r="G90" s="28">
        <v>15847381</v>
      </c>
      <c r="H90" s="28">
        <f t="shared" si="17"/>
        <v>0</v>
      </c>
    </row>
    <row r="91" spans="1:9" s="25" customFormat="1" ht="14.25" customHeight="1" x14ac:dyDescent="0.25">
      <c r="A91" s="26"/>
      <c r="B91" s="27" t="s">
        <v>87</v>
      </c>
      <c r="C91" s="28">
        <v>0</v>
      </c>
      <c r="D91" s="28">
        <v>0</v>
      </c>
      <c r="E91" s="28">
        <f t="shared" si="14"/>
        <v>0</v>
      </c>
      <c r="F91" s="28">
        <v>0</v>
      </c>
      <c r="G91" s="28">
        <v>0</v>
      </c>
      <c r="H91" s="28">
        <f t="shared" si="17"/>
        <v>0</v>
      </c>
    </row>
    <row r="92" spans="1:9" s="22" customFormat="1" ht="14.25" customHeight="1" x14ac:dyDescent="0.25">
      <c r="A92" s="26"/>
      <c r="B92" s="27" t="s">
        <v>88</v>
      </c>
      <c r="C92" s="28">
        <v>21179720</v>
      </c>
      <c r="D92" s="28">
        <v>-13807856</v>
      </c>
      <c r="E92" s="28">
        <f t="shared" si="14"/>
        <v>7371864</v>
      </c>
      <c r="F92" s="28">
        <v>1053416</v>
      </c>
      <c r="G92" s="28">
        <v>687584</v>
      </c>
      <c r="H92" s="28">
        <f t="shared" si="17"/>
        <v>6318448</v>
      </c>
    </row>
    <row r="93" spans="1:9" s="32" customFormat="1" ht="2.25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34" t="s">
        <v>89</v>
      </c>
      <c r="B94" s="34"/>
      <c r="C94" s="35"/>
      <c r="D94" s="35"/>
      <c r="E94" s="35"/>
      <c r="F94" s="35"/>
      <c r="G94" s="35"/>
      <c r="H94" s="35"/>
    </row>
    <row r="96" spans="1:9" x14ac:dyDescent="0.25">
      <c r="C96" s="36"/>
      <c r="D96" s="36"/>
      <c r="E96" s="36"/>
      <c r="F96" s="36"/>
      <c r="G96" s="36"/>
      <c r="H96" s="37"/>
    </row>
    <row r="97" spans="3:7" x14ac:dyDescent="0.25">
      <c r="C97" s="36"/>
      <c r="D97" s="36"/>
      <c r="E97" s="36"/>
      <c r="F97" s="36"/>
      <c r="G97" s="36"/>
    </row>
    <row r="98" spans="3:7" x14ac:dyDescent="0.25">
      <c r="C98" s="36"/>
      <c r="D98" s="36"/>
      <c r="E98" s="36"/>
      <c r="F98" s="36"/>
      <c r="G98" s="36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2022-10-21T18:51:33Z</dcterms:created>
  <dcterms:modified xsi:type="dcterms:W3CDTF">2022-10-21T18:51:33Z</dcterms:modified>
</cp:coreProperties>
</file>