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5 ÓRGANOS AUTÓNOMOS\"/>
    </mc:Choice>
  </mc:AlternateContent>
  <bookViews>
    <workbookView xWindow="0" yWindow="0" windowWidth="20490" windowHeight="7755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45" i="1" s="1"/>
  <c r="F45" i="1" s="1"/>
  <c r="B43" i="1"/>
  <c r="E43" i="1" s="1"/>
  <c r="F43" i="1" s="1"/>
  <c r="D41" i="1"/>
  <c r="C41" i="1"/>
  <c r="B41" i="1"/>
  <c r="E41" i="1" s="1"/>
  <c r="F41" i="1" s="1"/>
  <c r="D39" i="1"/>
  <c r="C39" i="1"/>
  <c r="E39" i="1" s="1"/>
  <c r="F39" i="1" s="1"/>
  <c r="B39" i="1"/>
  <c r="E37" i="1"/>
  <c r="F37" i="1" s="1"/>
  <c r="D37" i="1"/>
  <c r="C37" i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D27" i="1" s="1"/>
  <c r="C31" i="1"/>
  <c r="B31" i="1"/>
  <c r="E29" i="1"/>
  <c r="D29" i="1"/>
  <c r="C29" i="1"/>
  <c r="B29" i="1"/>
  <c r="C27" i="1"/>
  <c r="B27" i="1"/>
  <c r="B24" i="1"/>
  <c r="E24" i="1" s="1"/>
  <c r="F24" i="1" s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C14" i="1"/>
  <c r="E14" i="1" s="1"/>
  <c r="F14" i="1" s="1"/>
  <c r="B14" i="1"/>
  <c r="D12" i="1"/>
  <c r="C12" i="1"/>
  <c r="C10" i="1" s="1"/>
  <c r="C8" i="1" s="1"/>
  <c r="B12" i="1"/>
  <c r="D10" i="1"/>
  <c r="D8" i="1" s="1"/>
  <c r="B10" i="1"/>
  <c r="B8" i="1"/>
  <c r="A4" i="1"/>
  <c r="E12" i="1" l="1"/>
  <c r="F29" i="1"/>
  <c r="E31" i="1"/>
  <c r="F31" i="1" s="1"/>
  <c r="F27" i="1" l="1"/>
  <c r="E10" i="1"/>
  <c r="E8" i="1" s="1"/>
  <c r="F8" i="1" s="1"/>
  <c r="F12" i="1"/>
  <c r="F10" i="1" s="1"/>
  <c r="E27" i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<sst xmlns="http://schemas.openxmlformats.org/spreadsheetml/2006/main" count="30" uniqueCount="30">
  <si>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</si>
  <si>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ÓRGANOS AUTÓNOMOS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</si>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</sst>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8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7" fillId="0" borderId="0" xfId="1" applyFont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11" fillId="0" borderId="0" xfId="1" applyFont="1" applyFill="1"/>
    <xf numFmtId="0" fontId="0" fillId="0" borderId="0" xfId="0" applyFill="1"/>
    <xf numFmtId="0" fontId="2" fillId="0" borderId="0" xfId="1" applyFill="1" applyBorder="1" applyAlignment="1">
      <alignment horizontal="right"/>
    </xf>
    <xf numFmtId="166" fontId="12" fillId="0" borderId="0" xfId="3" applyNumberFormat="1" applyFill="1" applyBorder="1" applyAlignment="1">
      <alignment horizontal="center"/>
    </xf>
    <xf numFmtId="0" fontId="2" fillId="0" borderId="0" xfId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2" fillId="0" borderId="0" xfId="1" applyBorder="1"/>
  </cellXfs>
  <cellStyles count="4">
    <cellStyle name="Normal" xfId="0" builtinId="0"/>
    <cellStyle name="Normal 17" xfId="3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S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NOTAS%20(O.AUTONOMOS)%20SEP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452530188</v>
          </cell>
        </row>
        <row r="17">
          <cell r="C17">
            <v>10222942</v>
          </cell>
        </row>
        <row r="20">
          <cell r="C20">
            <v>0</v>
          </cell>
        </row>
        <row r="23">
          <cell r="C23">
            <v>679510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7534003</v>
          </cell>
        </row>
        <row r="44">
          <cell r="C44">
            <v>103220645</v>
          </cell>
        </row>
        <row r="47">
          <cell r="C47">
            <v>2128356576</v>
          </cell>
        </row>
        <row r="50">
          <cell r="C50">
            <v>1055382823</v>
          </cell>
        </row>
        <row r="53">
          <cell r="C53">
            <v>91774637</v>
          </cell>
        </row>
        <row r="56">
          <cell r="C56">
            <v>-9911240</v>
          </cell>
        </row>
        <row r="59">
          <cell r="C59">
            <v>506309428</v>
          </cell>
        </row>
        <row r="62">
          <cell r="C62">
            <v>0</v>
          </cell>
        </row>
        <row r="65">
          <cell r="C65">
            <v>0</v>
          </cell>
        </row>
      </sheetData>
      <sheetData sheetId="1"/>
      <sheetData sheetId="2"/>
      <sheetData sheetId="3"/>
      <sheetData sheetId="4">
        <row r="4">
          <cell r="A4" t="str">
            <v>DEL 1 DE ENERO AL 30 DE SEPTIEMBRE DE 2022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0</v>
          </cell>
          <cell r="I15">
            <v>1458972</v>
          </cell>
          <cell r="J15">
            <v>1034140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197284266</v>
          </cell>
          <cell r="I17">
            <v>40810028433</v>
          </cell>
          <cell r="J17">
            <v>40760101553</v>
          </cell>
        </row>
        <row r="18">
          <cell r="G18">
            <v>107210652</v>
          </cell>
          <cell r="I18">
            <v>34907815168</v>
          </cell>
          <cell r="J18">
            <v>34660455862</v>
          </cell>
        </row>
        <row r="19">
          <cell r="G19">
            <v>145082314</v>
          </cell>
          <cell r="I19">
            <v>3794764539</v>
          </cell>
          <cell r="J19">
            <v>3777049438</v>
          </cell>
        </row>
        <row r="20">
          <cell r="G20">
            <v>1835344</v>
          </cell>
          <cell r="I20">
            <v>550050</v>
          </cell>
          <cell r="J20">
            <v>599540</v>
          </cell>
        </row>
        <row r="21">
          <cell r="G21">
            <v>1117612</v>
          </cell>
          <cell r="I21">
            <v>626742</v>
          </cell>
          <cell r="J21">
            <v>1741886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7224756</v>
          </cell>
          <cell r="I23">
            <v>878894512</v>
          </cell>
          <cell r="J23">
            <v>721348486</v>
          </cell>
        </row>
        <row r="24">
          <cell r="G24">
            <v>1666719</v>
          </cell>
          <cell r="I24">
            <v>108881398</v>
          </cell>
          <cell r="J24">
            <v>101506664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33413</v>
          </cell>
          <cell r="I26">
            <v>7785952</v>
          </cell>
          <cell r="J26">
            <v>7642584</v>
          </cell>
        </row>
        <row r="27">
          <cell r="G27">
            <v>2048054</v>
          </cell>
          <cell r="I27">
            <v>416200</v>
          </cell>
          <cell r="J27">
            <v>988331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7122537</v>
          </cell>
          <cell r="J29">
            <v>3270837</v>
          </cell>
        </row>
        <row r="30">
          <cell r="G30">
            <v>0</v>
          </cell>
          <cell r="I30">
            <v>0</v>
          </cell>
          <cell r="J30">
            <v>0</v>
          </cell>
        </row>
        <row r="31">
          <cell r="G31">
            <v>0</v>
          </cell>
          <cell r="I31">
            <v>14243450</v>
          </cell>
          <cell r="J31">
            <v>3726832</v>
          </cell>
        </row>
        <row r="32">
          <cell r="G32">
            <v>0</v>
          </cell>
          <cell r="I32">
            <v>23446163</v>
          </cell>
          <cell r="J32">
            <v>10098252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679510</v>
          </cell>
          <cell r="I34">
            <v>0</v>
          </cell>
          <cell r="J34">
            <v>0</v>
          </cell>
        </row>
        <row r="35">
          <cell r="G35">
            <v>0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0</v>
          </cell>
          <cell r="I37">
            <v>0</v>
          </cell>
          <cell r="J37">
            <v>0</v>
          </cell>
        </row>
        <row r="38">
          <cell r="G38">
            <v>7534003</v>
          </cell>
          <cell r="I38">
            <v>102404821</v>
          </cell>
          <cell r="J38">
            <v>54892925</v>
          </cell>
        </row>
        <row r="39">
          <cell r="G39">
            <v>0</v>
          </cell>
          <cell r="I39">
            <v>0</v>
          </cell>
          <cell r="J39">
            <v>0</v>
          </cell>
        </row>
        <row r="40">
          <cell r="G40">
            <v>48026796</v>
          </cell>
          <cell r="I40">
            <v>0</v>
          </cell>
          <cell r="J40">
            <v>280343</v>
          </cell>
        </row>
        <row r="41">
          <cell r="G41">
            <v>45560204</v>
          </cell>
          <cell r="I41">
            <v>46519</v>
          </cell>
          <cell r="J41">
            <v>650365</v>
          </cell>
        </row>
        <row r="42">
          <cell r="G42">
            <v>0</v>
          </cell>
          <cell r="I42">
            <v>0</v>
          </cell>
          <cell r="J42">
            <v>0</v>
          </cell>
        </row>
        <row r="43">
          <cell r="G43">
            <v>261143</v>
          </cell>
          <cell r="I43">
            <v>0</v>
          </cell>
          <cell r="J43">
            <v>6250</v>
          </cell>
        </row>
        <row r="44">
          <cell r="G44">
            <v>9724542</v>
          </cell>
          <cell r="I44">
            <v>0</v>
          </cell>
          <cell r="J44">
            <v>2000000</v>
          </cell>
        </row>
        <row r="45">
          <cell r="G45">
            <v>83388236</v>
          </cell>
          <cell r="I45">
            <v>2820389</v>
          </cell>
          <cell r="J45">
            <v>1973795</v>
          </cell>
        </row>
        <row r="46">
          <cell r="G46">
            <v>1476718753</v>
          </cell>
          <cell r="I46">
            <v>547055696</v>
          </cell>
          <cell r="J46">
            <v>109317642</v>
          </cell>
        </row>
        <row r="47">
          <cell r="G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I48">
            <v>0</v>
          </cell>
          <cell r="J48">
            <v>0</v>
          </cell>
        </row>
        <row r="49">
          <cell r="G49">
            <v>568249587</v>
          </cell>
          <cell r="I49">
            <v>26173923</v>
          </cell>
          <cell r="J49">
            <v>456179336</v>
          </cell>
        </row>
        <row r="50">
          <cell r="G50">
            <v>0</v>
          </cell>
          <cell r="I50">
            <v>0</v>
          </cell>
          <cell r="J50">
            <v>0</v>
          </cell>
        </row>
        <row r="51">
          <cell r="G51">
            <v>203270934</v>
          </cell>
          <cell r="I51">
            <v>151560327</v>
          </cell>
          <cell r="J51">
            <v>42606051</v>
          </cell>
        </row>
        <row r="52">
          <cell r="G52">
            <v>17166847</v>
          </cell>
          <cell r="I52">
            <v>39138906</v>
          </cell>
          <cell r="J52">
            <v>11749553</v>
          </cell>
        </row>
        <row r="53">
          <cell r="G53">
            <v>89436735</v>
          </cell>
          <cell r="I53">
            <v>50012446</v>
          </cell>
          <cell r="J53">
            <v>10492018</v>
          </cell>
        </row>
        <row r="54">
          <cell r="G54">
            <v>422746082</v>
          </cell>
          <cell r="I54">
            <v>35438550</v>
          </cell>
          <cell r="J54">
            <v>53020020</v>
          </cell>
        </row>
        <row r="55">
          <cell r="G55">
            <v>62275212</v>
          </cell>
          <cell r="I55">
            <v>105280</v>
          </cell>
          <cell r="J55">
            <v>105280</v>
          </cell>
        </row>
        <row r="56">
          <cell r="G56">
            <v>258622286</v>
          </cell>
          <cell r="I56">
            <v>53459224</v>
          </cell>
          <cell r="J56">
            <v>4804251</v>
          </cell>
        </row>
        <row r="57">
          <cell r="G57">
            <v>1120263</v>
          </cell>
          <cell r="I57">
            <v>99993</v>
          </cell>
          <cell r="J57">
            <v>53779</v>
          </cell>
        </row>
        <row r="58">
          <cell r="G58">
            <v>744464</v>
          </cell>
          <cell r="I58">
            <v>1019064</v>
          </cell>
          <cell r="J58">
            <v>308602</v>
          </cell>
        </row>
        <row r="59">
          <cell r="G59">
            <v>31399860</v>
          </cell>
          <cell r="I59">
            <v>12000000</v>
          </cell>
          <cell r="J59">
            <v>12000000</v>
          </cell>
        </row>
        <row r="60">
          <cell r="G60">
            <v>10688</v>
          </cell>
          <cell r="I60">
            <v>0</v>
          </cell>
          <cell r="J60">
            <v>0</v>
          </cell>
        </row>
        <row r="61">
          <cell r="G61">
            <v>1200000</v>
          </cell>
          <cell r="I61">
            <v>0</v>
          </cell>
          <cell r="J61">
            <v>0</v>
          </cell>
        </row>
        <row r="62">
          <cell r="G62">
            <v>59164089</v>
          </cell>
          <cell r="I62">
            <v>2307018</v>
          </cell>
          <cell r="J62">
            <v>1145834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4">
          <cell r="H64">
            <v>9911240</v>
          </cell>
          <cell r="I64">
            <v>5753423</v>
          </cell>
          <cell r="J64">
            <v>108803197</v>
          </cell>
        </row>
        <row r="65">
          <cell r="I65">
            <v>75099</v>
          </cell>
          <cell r="J65">
            <v>473698</v>
          </cell>
        </row>
        <row r="66">
          <cell r="H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G69">
            <v>0</v>
          </cell>
          <cell r="I69">
            <v>0</v>
          </cell>
          <cell r="J69">
            <v>0</v>
          </cell>
        </row>
        <row r="70">
          <cell r="G70">
            <v>5122803</v>
          </cell>
          <cell r="I70">
            <v>0</v>
          </cell>
          <cell r="J70">
            <v>0</v>
          </cell>
        </row>
        <row r="71">
          <cell r="G71">
            <v>501186625</v>
          </cell>
          <cell r="I71">
            <v>608203749</v>
          </cell>
          <cell r="J71">
            <v>662991483</v>
          </cell>
        </row>
        <row r="72">
          <cell r="G72">
            <v>0</v>
          </cell>
          <cell r="I72">
            <v>0</v>
          </cell>
          <cell r="J72">
            <v>0</v>
          </cell>
        </row>
        <row r="73">
          <cell r="G73">
            <v>0</v>
          </cell>
          <cell r="I73">
            <v>6046368</v>
          </cell>
          <cell r="J73">
            <v>0</v>
          </cell>
        </row>
      </sheetData>
      <sheetData sheetId="1"/>
      <sheetData sheetId="2">
        <row r="69">
          <cell r="F69">
            <v>0</v>
          </cell>
        </row>
        <row r="70">
          <cell r="F70">
            <v>117181813</v>
          </cell>
        </row>
        <row r="71">
          <cell r="F71">
            <v>73129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L2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tr">
        <f>'[1]5 EFE'!A4:E4</f>
        <v>DEL 1 DE ENERO AL 30 DE SEPTIEMBRE DE 2022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3" customFormat="1" ht="15.75" customHeight="1" x14ac:dyDescent="0.2">
      <c r="A8" s="13" t="s">
        <v>10</v>
      </c>
      <c r="B8" s="14">
        <f>SUM(B10+B27)</f>
        <v>4346099512</v>
      </c>
      <c r="C8" s="15">
        <f t="shared" ref="C8:E8" si="0">SUM(C10+C27)</f>
        <v>82200856951</v>
      </c>
      <c r="D8" s="15">
        <f t="shared" si="0"/>
        <v>81700673769</v>
      </c>
      <c r="E8" s="14">
        <f t="shared" si="0"/>
        <v>4846282694</v>
      </c>
      <c r="F8" s="14">
        <f>SUM(E8-B8)</f>
        <v>500183182</v>
      </c>
    </row>
    <row r="9" spans="1:7" s="3" customFormat="1" ht="15.75" customHeight="1" x14ac:dyDescent="0.2">
      <c r="A9" s="16"/>
      <c r="B9" s="17"/>
      <c r="C9" s="17"/>
      <c r="D9" s="17"/>
      <c r="E9" s="17"/>
      <c r="F9" s="17"/>
    </row>
    <row r="10" spans="1:7" s="9" customFormat="1" ht="15" customHeight="1" x14ac:dyDescent="0.25">
      <c r="A10" s="18" t="s">
        <v>11</v>
      </c>
      <c r="B10" s="19">
        <f>SUM(B12:B24)</f>
        <v>463432640</v>
      </c>
      <c r="C10" s="20">
        <f t="shared" ref="C10:F10" si="1">SUM(C12:C24)</f>
        <v>80556784116</v>
      </c>
      <c r="D10" s="20">
        <f t="shared" si="1"/>
        <v>80166746218</v>
      </c>
      <c r="E10" s="19">
        <f t="shared" si="1"/>
        <v>853470538</v>
      </c>
      <c r="F10" s="19">
        <f t="shared" si="1"/>
        <v>390037898</v>
      </c>
    </row>
    <row r="11" spans="1:7" s="3" customFormat="1" ht="12.95" customHeight="1" x14ac:dyDescent="0.2">
      <c r="A11" s="16"/>
      <c r="B11" s="17"/>
      <c r="C11" s="17"/>
      <c r="D11" s="17"/>
      <c r="E11" s="17"/>
      <c r="F11" s="17"/>
    </row>
    <row r="12" spans="1:7" s="24" customFormat="1" ht="12.95" customHeight="1" x14ac:dyDescent="0.25">
      <c r="A12" s="21" t="s">
        <v>12</v>
      </c>
      <c r="B12" s="22">
        <f>SUM('[1]1ESF'!C14)</f>
        <v>452530188</v>
      </c>
      <c r="C12" s="23">
        <f>SUM('[2]BALANZA AC.'!I15:I21)+'[2]BALANZA AC.'!G15+'[2]BALANZA AC.'!G16+'[2]BALANZA AC.'!G17+'[2]BALANZA AC.'!G18+'[2]BALANZA AC.'!G19+'[2]BALANZA AC.'!G20+'[2]BALANZA AC.'!G21-'[1]1ESF'!C14</f>
        <v>79515243904</v>
      </c>
      <c r="D12" s="23">
        <f>SUM('[2]BALANZA AC.'!J15:J21)+'[2]AJUSTES DE CONSOLIDACIÓN'!F69</f>
        <v>79200982419</v>
      </c>
      <c r="E12" s="22">
        <f>SUM(B12+C12-D12)</f>
        <v>766791673</v>
      </c>
      <c r="F12" s="22">
        <f>SUM(E12-B12)</f>
        <v>314261485</v>
      </c>
    </row>
    <row r="13" spans="1:7" s="24" customFormat="1" ht="12.95" customHeight="1" x14ac:dyDescent="0.25">
      <c r="A13" s="21"/>
      <c r="B13" s="22"/>
      <c r="C13" s="22"/>
      <c r="D13" s="22"/>
      <c r="E13" s="22"/>
      <c r="F13" s="22"/>
    </row>
    <row r="14" spans="1:7" s="24" customFormat="1" ht="12.95" customHeight="1" x14ac:dyDescent="0.25">
      <c r="A14" s="21" t="s">
        <v>13</v>
      </c>
      <c r="B14" s="22">
        <f>SUM('[1]1ESF'!C17)</f>
        <v>10222942</v>
      </c>
      <c r="C14" s="22">
        <f>SUM('[2]BALANZA AC.'!I22:I28)+'[2]BALANZA AC.'!G22+'[2]BALANZA AC.'!G23+'[2]BALANZA AC.'!G24+'[2]BALANZA AC.'!G25+'[2]BALANZA AC.'!G26+'[2]BALANZA AC.'!G27+'[2]BALANZA AC.'!G28-'[1]1ESF'!C17</f>
        <v>996728062</v>
      </c>
      <c r="D14" s="22">
        <f>SUM('[2]BALANZA AC.'!J22:J28)+'[2]AJUSTES DE CONSOLIDACIÓN'!F70</f>
        <v>948667878</v>
      </c>
      <c r="E14" s="22">
        <f>SUM(B14+C14-D14)</f>
        <v>58283126</v>
      </c>
      <c r="F14" s="22">
        <f>SUM(E14-B14)</f>
        <v>48060184</v>
      </c>
    </row>
    <row r="15" spans="1:7" s="24" customFormat="1" ht="12.95" customHeight="1" x14ac:dyDescent="0.25">
      <c r="A15" s="21"/>
      <c r="B15" s="22"/>
      <c r="C15" s="22"/>
      <c r="D15" s="22"/>
      <c r="E15" s="22"/>
      <c r="F15" s="22"/>
    </row>
    <row r="16" spans="1:7" s="24" customFormat="1" ht="12.95" customHeight="1" x14ac:dyDescent="0.25">
      <c r="A16" s="21" t="s">
        <v>14</v>
      </c>
      <c r="B16" s="22">
        <f>SUM('[1]1ESF'!C20)</f>
        <v>0</v>
      </c>
      <c r="C16" s="22">
        <f>SUM('[2]BALANZA AC.'!I29:I33)+'[2]BALANZA AC.'!G29+'[2]BALANZA AC.'!G30+'[2]BALANZA AC.'!G31+'[2]BALANZA AC.'!G32+'[2]BALANZA AC.'!G33-'[1]1ESF'!C20</f>
        <v>44812150</v>
      </c>
      <c r="D16" s="22">
        <f>SUM('[2]BALANZA AC.'!J29:J33)</f>
        <v>17095921</v>
      </c>
      <c r="E16" s="22">
        <f>SUM(B16+C16-D16)</f>
        <v>27716229</v>
      </c>
      <c r="F16" s="22">
        <f>SUM(E16-B16)</f>
        <v>27716229</v>
      </c>
    </row>
    <row r="17" spans="1:8" s="24" customFormat="1" ht="12.95" customHeight="1" x14ac:dyDescent="0.25">
      <c r="A17" s="21"/>
      <c r="B17" s="22"/>
      <c r="C17" s="22"/>
      <c r="D17" s="22"/>
      <c r="E17" s="22"/>
      <c r="F17" s="22"/>
    </row>
    <row r="18" spans="1:8" s="24" customFormat="1" ht="12.95" customHeight="1" x14ac:dyDescent="0.25">
      <c r="A18" s="21" t="s">
        <v>15</v>
      </c>
      <c r="B18" s="22">
        <f>SUM('[1]1ESF'!C23)</f>
        <v>679510</v>
      </c>
      <c r="C18" s="22">
        <f>SUM('[2]BALANZA AC.'!I34)+'[2]BALANZA AC.'!G34-'[1]1ESF'!C23</f>
        <v>0</v>
      </c>
      <c r="D18" s="22">
        <f>SUM('[2]BALANZA AC.'!J34)</f>
        <v>0</v>
      </c>
      <c r="E18" s="22">
        <f>SUM(B18+C18-D18)</f>
        <v>679510</v>
      </c>
      <c r="F18" s="22">
        <f>SUM(E18-B18)</f>
        <v>0</v>
      </c>
    </row>
    <row r="19" spans="1:8" s="24" customFormat="1" ht="12.95" customHeight="1" x14ac:dyDescent="0.25">
      <c r="A19" s="21"/>
      <c r="B19" s="22"/>
      <c r="C19" s="22"/>
      <c r="D19" s="22"/>
      <c r="E19" s="22"/>
      <c r="F19" s="22"/>
    </row>
    <row r="20" spans="1:8" s="24" customFormat="1" ht="12.95" customHeight="1" x14ac:dyDescent="0.25">
      <c r="A20" s="21" t="s">
        <v>16</v>
      </c>
      <c r="B20" s="22">
        <f>SUM('[1]1ESF'!C26)</f>
        <v>0</v>
      </c>
      <c r="C20" s="22">
        <f>SUM('[2]BALANZA AC.'!I35)+'[2]BALANZA AC.'!G35-'[1]1ESF'!C26</f>
        <v>0</v>
      </c>
      <c r="D20" s="22">
        <f>SUM('[2]BALANZA AC.'!J35)</f>
        <v>0</v>
      </c>
      <c r="E20" s="22">
        <f>SUM(B20+C20-D20)</f>
        <v>0</v>
      </c>
      <c r="F20" s="22">
        <f>SUM(E20-B20)</f>
        <v>0</v>
      </c>
    </row>
    <row r="21" spans="1:8" s="24" customFormat="1" ht="12.95" customHeight="1" x14ac:dyDescent="0.25">
      <c r="A21" s="21"/>
      <c r="B21" s="22"/>
      <c r="C21" s="22"/>
      <c r="D21" s="22"/>
      <c r="E21" s="22"/>
      <c r="F21" s="22"/>
    </row>
    <row r="22" spans="1:8" s="24" customFormat="1" ht="12.95" customHeight="1" x14ac:dyDescent="0.25">
      <c r="A22" s="21" t="s">
        <v>17</v>
      </c>
      <c r="B22" s="22">
        <f>SUM('[1]1ESF'!C29)</f>
        <v>0</v>
      </c>
      <c r="C22" s="22">
        <v>0</v>
      </c>
      <c r="D22" s="22">
        <v>0</v>
      </c>
      <c r="E22" s="22">
        <f>SUM(B22+C22-D22)</f>
        <v>0</v>
      </c>
      <c r="F22" s="22">
        <f>SUM(E22-B22)</f>
        <v>0</v>
      </c>
    </row>
    <row r="23" spans="1:8" s="24" customFormat="1" ht="12.95" customHeight="1" x14ac:dyDescent="0.25">
      <c r="A23" s="21"/>
      <c r="B23" s="22"/>
      <c r="C23" s="22"/>
      <c r="D23" s="22"/>
      <c r="E23" s="22"/>
      <c r="F23" s="22"/>
    </row>
    <row r="24" spans="1:8" s="24" customFormat="1" ht="12.95" customHeight="1" x14ac:dyDescent="0.25">
      <c r="A24" s="21" t="s">
        <v>18</v>
      </c>
      <c r="B24" s="22">
        <f>SUM('[1]1ESF'!C32)</f>
        <v>0</v>
      </c>
      <c r="C24" s="22">
        <v>0</v>
      </c>
      <c r="D24" s="22">
        <v>0</v>
      </c>
      <c r="E24" s="22">
        <f>SUM(B24+C24-D24)</f>
        <v>0</v>
      </c>
      <c r="F24" s="22">
        <f>SUM(E24-B24)</f>
        <v>0</v>
      </c>
    </row>
    <row r="25" spans="1:8" s="24" customFormat="1" ht="12.95" customHeight="1" x14ac:dyDescent="0.25">
      <c r="A25" s="21"/>
      <c r="B25" s="22"/>
      <c r="C25" s="22"/>
      <c r="D25" s="22"/>
      <c r="E25" s="22"/>
      <c r="F25" s="22"/>
    </row>
    <row r="26" spans="1:8" s="24" customFormat="1" ht="12.95" customHeight="1" x14ac:dyDescent="0.25">
      <c r="A26" s="21"/>
      <c r="B26" s="25"/>
      <c r="C26" s="25"/>
      <c r="D26" s="25"/>
      <c r="E26" s="25"/>
      <c r="F26" s="25"/>
    </row>
    <row r="27" spans="1:8" s="9" customFormat="1" ht="15" customHeight="1" x14ac:dyDescent="0.25">
      <c r="A27" s="18" t="s">
        <v>19</v>
      </c>
      <c r="B27" s="19">
        <f>SUM(B29:B45)</f>
        <v>3882666872</v>
      </c>
      <c r="C27" s="20">
        <f>SUM(C29:C45)</f>
        <v>1644072835</v>
      </c>
      <c r="D27" s="20">
        <f>SUM(D29:D45)</f>
        <v>1533927551</v>
      </c>
      <c r="E27" s="19">
        <f>SUM(E29:E45)</f>
        <v>3992812156</v>
      </c>
      <c r="F27" s="19">
        <f>SUM(F29:F45)</f>
        <v>110145284</v>
      </c>
    </row>
    <row r="28" spans="1:8" s="9" customFormat="1" ht="12.95" customHeight="1" x14ac:dyDescent="0.2">
      <c r="A28" s="16"/>
      <c r="B28" s="25"/>
      <c r="C28" s="25"/>
      <c r="D28" s="25"/>
      <c r="E28" s="25"/>
      <c r="F28" s="25"/>
      <c r="G28" s="3"/>
      <c r="H28" s="24"/>
    </row>
    <row r="29" spans="1:8" s="24" customFormat="1" ht="12.95" customHeight="1" x14ac:dyDescent="0.25">
      <c r="A29" s="21" t="s">
        <v>20</v>
      </c>
      <c r="B29" s="22">
        <f>SUM('[1]1ESF'!C41)</f>
        <v>7534003</v>
      </c>
      <c r="C29" s="22">
        <f>SUM('[2]BALANZA AC.'!I36:I39)+'[2]BALANZA AC.'!G36+'[2]BALANZA AC.'!G37+'[2]BALANZA AC.'!G38+'[2]BALANZA AC.'!G39-'[1]1ESF'!C41</f>
        <v>102404821</v>
      </c>
      <c r="D29" s="22">
        <f>SUM('[2]BALANZA AC.'!J36:J39)</f>
        <v>54892925</v>
      </c>
      <c r="E29" s="22">
        <f>SUM(B29+C29-D29)</f>
        <v>55045899</v>
      </c>
      <c r="F29" s="22">
        <f>SUM(E29-B29)</f>
        <v>47511896</v>
      </c>
    </row>
    <row r="30" spans="1:8" s="24" customFormat="1" ht="12.95" customHeight="1" x14ac:dyDescent="0.25">
      <c r="A30" s="21"/>
      <c r="B30" s="22"/>
      <c r="C30" s="22"/>
      <c r="D30" s="22"/>
      <c r="E30" s="22"/>
      <c r="F30" s="22"/>
    </row>
    <row r="31" spans="1:8" s="24" customFormat="1" ht="12.95" customHeight="1" x14ac:dyDescent="0.25">
      <c r="A31" s="21" t="s">
        <v>21</v>
      </c>
      <c r="B31" s="22">
        <f>SUM('[1]1ESF'!C44)</f>
        <v>103220645</v>
      </c>
      <c r="C31" s="22">
        <f>SUM('[2]BALANZA AC.'!I40:I44)+'[2]BALANZA AC.'!G40+'[2]BALANZA AC.'!G41+'[2]BALANZA AC.'!G42+'[2]BALANZA AC.'!G43+'[2]BALANZA AC.'!G44-'[1]1ESF'!C44</f>
        <v>398559</v>
      </c>
      <c r="D31" s="22">
        <f>SUM('[2]BALANZA AC.'!J40:J44)+'[2]AJUSTES DE CONSOLIDACIÓN'!F71</f>
        <v>3010087</v>
      </c>
      <c r="E31" s="22">
        <f>SUM(B31+C31-D31)</f>
        <v>100609117</v>
      </c>
      <c r="F31" s="22">
        <f>SUM(E31-B31)</f>
        <v>-2611528</v>
      </c>
    </row>
    <row r="32" spans="1:8" s="24" customFormat="1" ht="12.95" customHeight="1" x14ac:dyDescent="0.25">
      <c r="A32" s="21"/>
      <c r="B32" s="22"/>
      <c r="C32" s="22"/>
      <c r="D32" s="22"/>
      <c r="E32" s="22"/>
      <c r="F32" s="22"/>
    </row>
    <row r="33" spans="1:6" s="24" customFormat="1" ht="12.95" customHeight="1" x14ac:dyDescent="0.25">
      <c r="A33" s="21" t="s">
        <v>22</v>
      </c>
      <c r="B33" s="22">
        <f>SUM('[1]1ESF'!C47)</f>
        <v>2128356576</v>
      </c>
      <c r="C33" s="22">
        <f>SUM('[2]BALANZA AC.'!I45:I50)+'[2]BALANZA AC.'!G45+'[2]BALANZA AC.'!G46+'[2]BALANZA AC.'!G47+'[2]BALANZA AC.'!G48+'[2]BALANZA AC.'!G49+'[2]BALANZA AC.'!G50-'[1]1ESF'!C47</f>
        <v>576050008</v>
      </c>
      <c r="D33" s="22">
        <f>SUM('[2]BALANZA AC.'!J45:J50)</f>
        <v>567470773</v>
      </c>
      <c r="E33" s="22">
        <f>SUM(B33+C33-D33)</f>
        <v>2136935811</v>
      </c>
      <c r="F33" s="22">
        <f>SUM(E33-B33)</f>
        <v>8579235</v>
      </c>
    </row>
    <row r="34" spans="1:6" s="24" customFormat="1" ht="12.95" customHeight="1" x14ac:dyDescent="0.25">
      <c r="A34" s="21"/>
      <c r="B34" s="22"/>
      <c r="C34" s="22"/>
      <c r="D34" s="22"/>
      <c r="E34" s="22"/>
      <c r="F34" s="22"/>
    </row>
    <row r="35" spans="1:6" s="24" customFormat="1" ht="12.95" customHeight="1" x14ac:dyDescent="0.25">
      <c r="A35" s="21" t="s">
        <v>23</v>
      </c>
      <c r="B35" s="22">
        <f>SUM('[1]1ESF'!C50)</f>
        <v>1055382823</v>
      </c>
      <c r="C35" s="22">
        <f>SUM('[2]BALANZA AC.'!I51:I58)+'[2]BALANZA AC.'!G51+'[2]BALANZA AC.'!G52+'[2]BALANZA AC.'!G53+'[2]BALANZA AC.'!G54+'[2]BALANZA AC.'!G55+'[2]BALANZA AC.'!G56+'[2]BALANZA AC.'!G57+'[2]BALANZA AC.'!G58-'[1]1ESF'!C50</f>
        <v>330833790</v>
      </c>
      <c r="D35" s="22">
        <f>SUM('[2]BALANZA AC.'!J51:J58)</f>
        <v>123139554</v>
      </c>
      <c r="E35" s="22">
        <f>SUM(B35+C35-D35)</f>
        <v>1263077059</v>
      </c>
      <c r="F35" s="22">
        <f>SUM(E35-B35)</f>
        <v>207694236</v>
      </c>
    </row>
    <row r="36" spans="1:6" s="24" customFormat="1" ht="12.95" customHeight="1" x14ac:dyDescent="0.25">
      <c r="A36" s="21"/>
      <c r="B36" s="22"/>
      <c r="C36" s="22"/>
      <c r="D36" s="22"/>
      <c r="E36" s="22"/>
      <c r="F36" s="22"/>
    </row>
    <row r="37" spans="1:6" s="24" customFormat="1" ht="12.95" customHeight="1" x14ac:dyDescent="0.25">
      <c r="A37" s="21" t="s">
        <v>24</v>
      </c>
      <c r="B37" s="22">
        <f>SUM('[1]1ESF'!C53)</f>
        <v>91774637</v>
      </c>
      <c r="C37" s="22">
        <f>SUM('[2]BALANZA AC.'!I59:I63)+'[2]BALANZA AC.'!G59+'[2]BALANZA AC.'!G60+'[2]BALANZA AC.'!G61+'[2]BALANZA AC.'!G62+'[2]BALANZA AC.'!G63-'[1]1ESF'!C53</f>
        <v>14307018</v>
      </c>
      <c r="D37" s="22">
        <f>SUM('[2]BALANZA AC.'!J59:J63)</f>
        <v>13145834</v>
      </c>
      <c r="E37" s="22">
        <f>SUM(B37+C37-D37)</f>
        <v>92935821</v>
      </c>
      <c r="F37" s="22">
        <f>SUM(E37-B37)</f>
        <v>1161184</v>
      </c>
    </row>
    <row r="38" spans="1:6" s="24" customFormat="1" ht="12.95" customHeight="1" x14ac:dyDescent="0.25">
      <c r="A38" s="21"/>
      <c r="B38" s="22"/>
      <c r="C38" s="22"/>
      <c r="D38" s="22"/>
      <c r="E38" s="22"/>
      <c r="F38" s="22"/>
    </row>
    <row r="39" spans="1:6" s="24" customFormat="1" ht="12.95" customHeight="1" x14ac:dyDescent="0.25">
      <c r="A39" s="21" t="s">
        <v>25</v>
      </c>
      <c r="B39" s="22">
        <f>SUM('[1]1ESF'!C56)</f>
        <v>-9911240</v>
      </c>
      <c r="C39" s="22">
        <f>SUM('[2]BALANZA AC.'!I64:I66)</f>
        <v>5828522</v>
      </c>
      <c r="D39" s="22">
        <f>SUM('[2]BALANZA AC.'!J64:J66)+'[2]BALANZA AC.'!H64+'[2]BALANZA AC.'!H66+'[1]1ESF'!C56</f>
        <v>109276895</v>
      </c>
      <c r="E39" s="22">
        <f>SUM(B39+C39-D39)</f>
        <v>-113359613</v>
      </c>
      <c r="F39" s="22">
        <f>SUM(E39-B39)</f>
        <v>-103448373</v>
      </c>
    </row>
    <row r="40" spans="1:6" s="24" customFormat="1" ht="12.95" customHeight="1" x14ac:dyDescent="0.25">
      <c r="A40" s="21"/>
      <c r="B40" s="22"/>
      <c r="C40" s="22"/>
      <c r="D40" s="22"/>
      <c r="E40" s="22"/>
      <c r="F40" s="22"/>
    </row>
    <row r="41" spans="1:6" s="24" customFormat="1" ht="12.95" customHeight="1" x14ac:dyDescent="0.25">
      <c r="A41" s="21" t="s">
        <v>26</v>
      </c>
      <c r="B41" s="22">
        <f>SUM('[1]1ESF'!C59)</f>
        <v>506309428</v>
      </c>
      <c r="C41" s="22">
        <f>SUM('[2]BALANZA AC.'!I67:I71)+'[2]BALANZA AC.'!G67+'[2]BALANZA AC.'!G68+'[2]BALANZA AC.'!G69+'[2]BALANZA AC.'!G70+'[2]BALANZA AC.'!G71-'[1]1ESF'!C59</f>
        <v>608203749</v>
      </c>
      <c r="D41" s="22">
        <f>SUM('[2]BALANZA AC.'!J67:J71)</f>
        <v>662991483</v>
      </c>
      <c r="E41" s="22">
        <f>SUM(B41+C41-D41)</f>
        <v>451521694</v>
      </c>
      <c r="F41" s="22">
        <f>SUM(E41-B41)</f>
        <v>-54787734</v>
      </c>
    </row>
    <row r="42" spans="1:6" s="24" customFormat="1" ht="12.95" customHeight="1" x14ac:dyDescent="0.25">
      <c r="A42" s="21"/>
      <c r="B42" s="22"/>
      <c r="C42" s="22"/>
      <c r="D42" s="22"/>
      <c r="E42" s="22"/>
      <c r="F42" s="22"/>
    </row>
    <row r="43" spans="1:6" s="24" customFormat="1" ht="12.95" customHeight="1" x14ac:dyDescent="0.25">
      <c r="A43" s="21" t="s">
        <v>27</v>
      </c>
      <c r="B43" s="22">
        <f>SUM('[1]1ESF'!C62)</f>
        <v>0</v>
      </c>
      <c r="C43" s="22">
        <v>0</v>
      </c>
      <c r="D43" s="22">
        <v>0</v>
      </c>
      <c r="E43" s="22">
        <f>SUM(B43+C43-D43)</f>
        <v>0</v>
      </c>
      <c r="F43" s="22">
        <f>SUM(E43-B43)</f>
        <v>0</v>
      </c>
    </row>
    <row r="44" spans="1:6" s="24" customFormat="1" ht="12.95" customHeight="1" x14ac:dyDescent="0.25">
      <c r="A44" s="21"/>
      <c r="B44" s="22"/>
      <c r="C44" s="22"/>
      <c r="D44" s="22"/>
      <c r="E44" s="22"/>
      <c r="F44" s="22"/>
    </row>
    <row r="45" spans="1:6" s="24" customFormat="1" ht="12.95" customHeight="1" x14ac:dyDescent="0.25">
      <c r="A45" s="21" t="s">
        <v>28</v>
      </c>
      <c r="B45" s="22">
        <f>SUM('[1]1ESF'!C65)</f>
        <v>0</v>
      </c>
      <c r="C45" s="22">
        <f>SUM('[2]BALANZA AC.'!I72:I73)+'[2]BALANZA AC.'!G72+'[2]BALANZA AC.'!G73-'[1]1ESF'!C65</f>
        <v>6046368</v>
      </c>
      <c r="D45" s="22">
        <f>SUM('[2]BALANZA AC.'!J72:J73)</f>
        <v>0</v>
      </c>
      <c r="E45" s="22">
        <f>SUM(B45+C45-D45)</f>
        <v>6046368</v>
      </c>
      <c r="F45" s="22">
        <f>SUM(E45-B45)</f>
        <v>6046368</v>
      </c>
    </row>
    <row r="46" spans="1:6" s="24" customFormat="1" ht="5.25" customHeight="1" x14ac:dyDescent="0.25">
      <c r="A46" s="26"/>
      <c r="B46" s="27"/>
      <c r="C46" s="27"/>
      <c r="D46" s="27"/>
      <c r="E46" s="28"/>
      <c r="F46" s="27"/>
    </row>
    <row r="47" spans="1:6" s="3" customFormat="1" ht="13.5" customHeight="1" x14ac:dyDescent="0.2">
      <c r="A47" s="29" t="s">
        <v>29</v>
      </c>
      <c r="B47" s="30"/>
      <c r="C47" s="30"/>
    </row>
    <row r="48" spans="1:6" x14ac:dyDescent="0.25">
      <c r="A48" s="31"/>
      <c r="B48" s="31"/>
      <c r="C48" s="31"/>
      <c r="D48" s="12"/>
      <c r="E48" s="12"/>
      <c r="F48" s="12"/>
    </row>
    <row r="49" spans="1:6" x14ac:dyDescent="0.25">
      <c r="A49" s="31"/>
      <c r="B49" s="31"/>
      <c r="C49" s="31"/>
      <c r="D49" s="12"/>
      <c r="E49" s="12"/>
      <c r="F49" s="12"/>
    </row>
    <row r="50" spans="1:6" x14ac:dyDescent="0.25">
      <c r="A50" s="31"/>
      <c r="B50" s="31"/>
      <c r="C50" s="31"/>
      <c r="D50" s="12"/>
      <c r="E50" s="12"/>
      <c r="F50" s="12"/>
    </row>
    <row r="51" spans="1:6" x14ac:dyDescent="0.25">
      <c r="A51" s="31"/>
      <c r="B51" s="31"/>
      <c r="C51" s="31"/>
      <c r="D51" s="12"/>
      <c r="E51" s="33"/>
      <c r="F51" s="34"/>
    </row>
    <row r="52" spans="1:6" x14ac:dyDescent="0.25">
      <c r="A52" s="30"/>
      <c r="B52" s="30"/>
      <c r="C52" s="30"/>
      <c r="E52" s="35"/>
      <c r="F52" s="34"/>
    </row>
    <row r="53" spans="1:6" x14ac:dyDescent="0.25">
      <c r="A53" s="30"/>
      <c r="B53" s="30"/>
      <c r="C53" s="30"/>
      <c r="E53" s="36"/>
      <c r="F53" s="34"/>
    </row>
    <row r="54" spans="1:6" x14ac:dyDescent="0.25">
      <c r="A54" s="30"/>
      <c r="B54" s="30"/>
      <c r="C54" s="30"/>
      <c r="E54" s="37"/>
      <c r="F54" s="37"/>
    </row>
    <row r="55" spans="1:6" x14ac:dyDescent="0.25">
      <c r="A55" s="30"/>
      <c r="B55" s="30"/>
      <c r="C55" s="30"/>
    </row>
    <row r="56" spans="1:6" x14ac:dyDescent="0.25">
      <c r="A56" s="30"/>
      <c r="B56" s="30"/>
      <c r="C56" s="30"/>
    </row>
    <row r="57" spans="1:6" x14ac:dyDescent="0.25">
      <c r="A57" s="30"/>
      <c r="B57" s="30"/>
      <c r="C57" s="30"/>
    </row>
    <row r="58" spans="1:6" x14ac:dyDescent="0.25">
      <c r="A58" s="30"/>
      <c r="B58" s="30"/>
      <c r="C58" s="30"/>
    </row>
    <row r="59" spans="1:6" x14ac:dyDescent="0.25">
      <c r="A59" s="30"/>
      <c r="B59" s="30"/>
      <c r="C59" s="30"/>
    </row>
    <row r="60" spans="1:6" x14ac:dyDescent="0.25">
      <c r="A60" s="30"/>
      <c r="B60" s="30"/>
      <c r="C60" s="30"/>
    </row>
    <row r="61" spans="1:6" x14ac:dyDescent="0.25">
      <c r="A61" s="30"/>
      <c r="B61" s="30"/>
      <c r="C61" s="30"/>
    </row>
    <row r="62" spans="1:6" x14ac:dyDescent="0.25">
      <c r="A62" s="30"/>
      <c r="B62" s="30"/>
      <c r="C62" s="30"/>
    </row>
    <row r="63" spans="1:6" x14ac:dyDescent="0.25">
      <c r="A63" s="30"/>
      <c r="B63" s="30"/>
      <c r="C63" s="30"/>
    </row>
    <row r="64" spans="1:6" x14ac:dyDescent="0.25">
      <c r="A64" s="30"/>
      <c r="B64" s="30"/>
      <c r="C64" s="30"/>
    </row>
    <row r="65" spans="1:3" x14ac:dyDescent="0.25">
      <c r="A65" s="30"/>
      <c r="B65" s="30"/>
      <c r="C65" s="30"/>
    </row>
    <row r="66" spans="1:3" x14ac:dyDescent="0.25">
      <c r="A66" s="30"/>
      <c r="B66" s="30"/>
      <c r="C66" s="30"/>
    </row>
    <row r="67" spans="1:3" x14ac:dyDescent="0.25">
      <c r="A67" s="30"/>
      <c r="B67" s="30"/>
      <c r="C67" s="30"/>
    </row>
    <row r="68" spans="1:3" x14ac:dyDescent="0.25">
      <c r="A68" s="30"/>
      <c r="B68" s="30"/>
      <c r="C68" s="30"/>
    </row>
    <row r="69" spans="1:3" x14ac:dyDescent="0.25">
      <c r="A69" s="30"/>
      <c r="B69" s="30"/>
      <c r="C69" s="30"/>
    </row>
    <row r="70" spans="1:3" x14ac:dyDescent="0.25">
      <c r="A70" s="30"/>
      <c r="B70" s="30"/>
      <c r="C70" s="30"/>
    </row>
    <row r="71" spans="1:3" x14ac:dyDescent="0.25">
      <c r="A71" s="30"/>
      <c r="B71" s="30"/>
      <c r="C71" s="30"/>
    </row>
    <row r="72" spans="1:3" x14ac:dyDescent="0.25">
      <c r="A72" s="30"/>
      <c r="B72" s="30"/>
      <c r="C72" s="30"/>
    </row>
    <row r="73" spans="1:3" x14ac:dyDescent="0.25">
      <c r="A73" s="30"/>
      <c r="B73" s="30"/>
      <c r="C73" s="30"/>
    </row>
    <row r="74" spans="1:3" x14ac:dyDescent="0.25">
      <c r="A74" s="30"/>
      <c r="B74" s="30"/>
      <c r="C74" s="30"/>
    </row>
    <row r="75" spans="1:3" x14ac:dyDescent="0.25">
      <c r="A75" s="30"/>
      <c r="B75" s="30"/>
      <c r="C75" s="30"/>
    </row>
    <row r="76" spans="1:3" x14ac:dyDescent="0.25">
      <c r="A76" s="30"/>
      <c r="B76" s="30"/>
      <c r="C76" s="30"/>
    </row>
    <row r="77" spans="1:3" x14ac:dyDescent="0.25">
      <c r="A77" s="30"/>
      <c r="B77" s="30"/>
      <c r="C77" s="30"/>
    </row>
    <row r="78" spans="1:3" x14ac:dyDescent="0.25">
      <c r="A78" s="30"/>
      <c r="B78" s="30"/>
      <c r="C78" s="30"/>
    </row>
    <row r="79" spans="1:3" x14ac:dyDescent="0.25">
      <c r="A79" s="30"/>
      <c r="B79" s="30"/>
      <c r="C79" s="30"/>
    </row>
    <row r="80" spans="1:3" x14ac:dyDescent="0.25">
      <c r="A80" s="30"/>
      <c r="B80" s="30"/>
      <c r="C80" s="30"/>
    </row>
    <row r="81" spans="1:3" x14ac:dyDescent="0.25">
      <c r="A81" s="30"/>
      <c r="B81" s="30"/>
      <c r="C81" s="30"/>
    </row>
    <row r="82" spans="1:3" x14ac:dyDescent="0.25">
      <c r="A82" s="30"/>
      <c r="B82" s="30"/>
      <c r="C82" s="30"/>
    </row>
    <row r="83" spans="1:3" x14ac:dyDescent="0.25">
      <c r="A83" s="30"/>
      <c r="B83" s="30"/>
      <c r="C83" s="30"/>
    </row>
    <row r="84" spans="1:3" x14ac:dyDescent="0.25">
      <c r="A84" s="30"/>
      <c r="B84" s="30"/>
      <c r="C84" s="30"/>
    </row>
    <row r="85" spans="1:3" x14ac:dyDescent="0.25">
      <c r="A85" s="30"/>
      <c r="B85" s="30"/>
      <c r="C85" s="30"/>
    </row>
    <row r="86" spans="1:3" x14ac:dyDescent="0.25">
      <c r="A86" s="30"/>
      <c r="B86" s="30"/>
      <c r="C86" s="30"/>
    </row>
    <row r="87" spans="1:3" x14ac:dyDescent="0.25">
      <c r="A87" s="30"/>
      <c r="B87" s="30"/>
      <c r="C87" s="30"/>
    </row>
    <row r="88" spans="1:3" x14ac:dyDescent="0.25">
      <c r="A88" s="30"/>
      <c r="B88" s="30"/>
      <c r="C88" s="30"/>
    </row>
    <row r="89" spans="1:3" x14ac:dyDescent="0.25">
      <c r="A89" s="30"/>
      <c r="B89" s="30"/>
      <c r="C89" s="30"/>
    </row>
    <row r="90" spans="1:3" x14ac:dyDescent="0.25">
      <c r="A90" s="30"/>
      <c r="B90" s="30"/>
      <c r="C90" s="30"/>
    </row>
    <row r="91" spans="1:3" x14ac:dyDescent="0.25">
      <c r="A91" s="30"/>
      <c r="B91" s="30"/>
      <c r="C91" s="30"/>
    </row>
    <row r="92" spans="1:3" x14ac:dyDescent="0.25">
      <c r="A92" s="30"/>
      <c r="B92" s="30"/>
      <c r="C92" s="30"/>
    </row>
    <row r="93" spans="1:3" x14ac:dyDescent="0.25">
      <c r="A93" s="30"/>
      <c r="B93" s="30"/>
      <c r="C93" s="30"/>
    </row>
    <row r="94" spans="1:3" x14ac:dyDescent="0.25">
      <c r="A94" s="30"/>
      <c r="B94" s="30"/>
      <c r="C94" s="30"/>
    </row>
    <row r="95" spans="1:3" x14ac:dyDescent="0.25">
      <c r="A95" s="30"/>
      <c r="B95" s="30"/>
      <c r="C95" s="30"/>
    </row>
    <row r="96" spans="1:3" x14ac:dyDescent="0.25">
      <c r="A96" s="30"/>
      <c r="B96" s="30"/>
      <c r="C96" s="30"/>
    </row>
    <row r="97" spans="1:3" x14ac:dyDescent="0.25">
      <c r="A97" s="30"/>
      <c r="B97" s="30"/>
      <c r="C97" s="30"/>
    </row>
    <row r="98" spans="1:3" x14ac:dyDescent="0.25">
      <c r="A98" s="30"/>
      <c r="B98" s="30"/>
      <c r="C98" s="30"/>
    </row>
    <row r="99" spans="1:3" x14ac:dyDescent="0.25">
      <c r="A99" s="30"/>
      <c r="B99" s="30"/>
      <c r="C99" s="30"/>
    </row>
    <row r="100" spans="1:3" x14ac:dyDescent="0.25">
      <c r="A100" s="30"/>
      <c r="B100" s="30"/>
      <c r="C100" s="30"/>
    </row>
    <row r="101" spans="1:3" x14ac:dyDescent="0.25">
      <c r="A101" s="30"/>
      <c r="B101" s="30"/>
      <c r="C101" s="30"/>
    </row>
    <row r="102" spans="1:3" x14ac:dyDescent="0.25">
      <c r="A102" s="30"/>
      <c r="B102" s="30"/>
      <c r="C102" s="30"/>
    </row>
    <row r="103" spans="1:3" x14ac:dyDescent="0.25">
      <c r="A103" s="30"/>
      <c r="B103" s="30"/>
      <c r="C103" s="30"/>
    </row>
    <row r="104" spans="1:3" x14ac:dyDescent="0.25">
      <c r="A104" s="30"/>
      <c r="B104" s="30"/>
      <c r="C104" s="30"/>
    </row>
    <row r="105" spans="1:3" x14ac:dyDescent="0.25">
      <c r="A105" s="30"/>
      <c r="B105" s="30"/>
      <c r="C105" s="30"/>
    </row>
    <row r="106" spans="1:3" x14ac:dyDescent="0.25">
      <c r="A106" s="30"/>
      <c r="B106" s="30"/>
      <c r="C106" s="3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2022-10-31T04:35:51Z</dcterms:created>
  <dcterms:modified xsi:type="dcterms:W3CDTF">2022-10-31T04:35:52Z</dcterms:modified>
</cp:coreProperties>
</file>