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5 ÓRGANOS AUTÓNOMOS\"/>
    </mc:Choice>
  </mc:AlternateContent>
  <bookViews>
    <workbookView xWindow="0" yWindow="0" windowWidth="20490" windowHeight="7755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E40" i="1"/>
  <c r="F40" i="1" s="1"/>
  <c r="F39" i="1" s="1"/>
  <c r="E39" i="1"/>
  <c r="D37" i="1"/>
  <c r="F37" i="1" s="1"/>
  <c r="D36" i="1"/>
  <c r="F36" i="1" s="1"/>
  <c r="D35" i="1"/>
  <c r="F35" i="1" s="1"/>
  <c r="D34" i="1"/>
  <c r="C34" i="1"/>
  <c r="F34" i="1" s="1"/>
  <c r="D33" i="1"/>
  <c r="F33" i="1" s="1"/>
  <c r="C32" i="1"/>
  <c r="B30" i="1"/>
  <c r="F30" i="1" s="1"/>
  <c r="B29" i="1"/>
  <c r="F29" i="1" s="1"/>
  <c r="B28" i="1"/>
  <c r="B27" i="1" s="1"/>
  <c r="F23" i="1"/>
  <c r="E23" i="1"/>
  <c r="E22" i="1"/>
  <c r="F22" i="1" s="1"/>
  <c r="F21" i="1" s="1"/>
  <c r="C19" i="1"/>
  <c r="F19" i="1" s="1"/>
  <c r="F18" i="1"/>
  <c r="C18" i="1"/>
  <c r="C17" i="1"/>
  <c r="F17" i="1" s="1"/>
  <c r="F16" i="1"/>
  <c r="C16" i="1"/>
  <c r="D15" i="1"/>
  <c r="F15" i="1" s="1"/>
  <c r="C14" i="1"/>
  <c r="C25" i="1" s="1"/>
  <c r="C43" i="1" s="1"/>
  <c r="B12" i="1"/>
  <c r="F12" i="1" s="1"/>
  <c r="B11" i="1"/>
  <c r="F11" i="1" s="1"/>
  <c r="B10" i="1"/>
  <c r="B9" i="1" s="1"/>
  <c r="B25" i="1" s="1"/>
  <c r="B43" i="1" s="1"/>
  <c r="A4" i="1"/>
  <c r="F14" i="1" l="1"/>
  <c r="F32" i="1"/>
  <c r="D14" i="1"/>
  <c r="D25" i="1" s="1"/>
  <c r="D43" i="1" s="1"/>
  <c r="E21" i="1"/>
  <c r="E25" i="1" s="1"/>
  <c r="E43" i="1" s="1"/>
  <c r="D32" i="1"/>
  <c r="F10" i="1"/>
  <c r="F9" i="1" s="1"/>
  <c r="F25" i="1" s="1"/>
  <c r="F43" i="1" s="1"/>
  <c r="F28" i="1"/>
  <c r="F27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<sst xmlns="http://schemas.openxmlformats.org/spreadsheetml/2006/main" count="39" uniqueCount="29">
  <si>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</si>
  <si>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ÓRGANOS AUTÓNOMOS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</si>
  <si>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</si>
  <si>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</si>
  <si>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</si>
  <si>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</si>
  <si>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</si>
  <si>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</si>
  <si>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</si>
  <si>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</si>
  <si>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</si>
  <si>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</si>
  <si>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</si>
  <si>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</si>
  <si>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</si>
  <si>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</si>
  <si>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</si>
  <si>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</si>
  <si>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</si>
  <si>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</si>
  <si>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</si>
  <si>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</si>
  <si>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</si>
  <si>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</si>
  <si>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Septiembre de 2022</t>
  </si>
  <si>
    <t>Variaciones de la Hacienda Pública / Patrimonio Generado Neto de Septiembre de 2022</t>
  </si>
  <si>
    <t>Cambios en el Exceso o Insuficiencia en la Actualización de la Hacienda Pública / Patrimonio Neto de Septiembre de 2022</t>
  </si>
  <si>
    <t>Hacienda Pública / Patrimonio Neto Final de Septiembre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</si>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</sst>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#,##0.0,,\ 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6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 applyBorder="1"/>
    <xf numFmtId="0" fontId="3" fillId="0" borderId="0" xfId="1" applyFont="1" applyBorder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top"/>
    </xf>
    <xf numFmtId="164" fontId="11" fillId="0" borderId="0" xfId="2" applyNumberFormat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4" xfId="1" applyNumberFormat="1" applyFont="1" applyBorder="1" applyAlignment="1">
      <alignment vertical="top"/>
    </xf>
    <xf numFmtId="0" fontId="13" fillId="0" borderId="5" xfId="1" applyFont="1" applyBorder="1"/>
    <xf numFmtId="0" fontId="15" fillId="0" borderId="5" xfId="1" applyFont="1" applyBorder="1"/>
    <xf numFmtId="0" fontId="15" fillId="0" borderId="0" xfId="1" applyFont="1"/>
    <xf numFmtId="0" fontId="7" fillId="0" borderId="0" xfId="1" applyFont="1"/>
    <xf numFmtId="0" fontId="1" fillId="0" borderId="0" xfId="1" applyFill="1"/>
    <xf numFmtId="164" fontId="1" fillId="0" borderId="0" xfId="1" applyNumberFormat="1" applyFill="1" applyBorder="1"/>
    <xf numFmtId="0" fontId="1" fillId="0" borderId="0" xfId="1" applyFill="1" applyBorder="1" applyAlignment="1">
      <alignment horizontal="right"/>
    </xf>
    <xf numFmtId="165" fontId="1" fillId="0" borderId="0" xfId="1" applyNumberFormat="1" applyFill="1" applyBorder="1" applyAlignment="1">
      <alignment horizontal="center"/>
    </xf>
    <xf numFmtId="0" fontId="16" fillId="0" borderId="0" xfId="1" applyFont="1" applyFill="1" applyBorder="1"/>
    <xf numFmtId="0" fontId="16" fillId="0" borderId="0" xfId="1" applyFont="1" applyFill="1" applyBorder="1" applyAlignment="1">
      <alignment horizontal="right"/>
    </xf>
    <xf numFmtId="165" fontId="16" fillId="0" borderId="0" xfId="1" applyNumberFormat="1" applyFont="1" applyFill="1" applyBorder="1" applyAlignment="1">
      <alignment horizontal="center"/>
    </xf>
    <xf numFmtId="0" fontId="1" fillId="0" borderId="0" xfId="1" applyBorder="1"/>
    <xf numFmtId="0" fontId="0" fillId="0" borderId="0" xfId="0" applyFill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SNCIE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NOTAS%20(O.AUTONOMOS)%20SEP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73954377</v>
          </cell>
          <cell r="G72">
            <v>45880730</v>
          </cell>
        </row>
        <row r="74">
          <cell r="F74">
            <v>0</v>
          </cell>
          <cell r="G74">
            <v>0</v>
          </cell>
        </row>
        <row r="78">
          <cell r="F78">
            <v>296504582</v>
          </cell>
          <cell r="G78">
            <v>-491708840</v>
          </cell>
        </row>
        <row r="80">
          <cell r="F80">
            <v>2045786322</v>
          </cell>
          <cell r="G80">
            <v>2278320972</v>
          </cell>
        </row>
        <row r="82">
          <cell r="F82">
            <v>353402028</v>
          </cell>
          <cell r="G82">
            <v>353402028</v>
          </cell>
        </row>
        <row r="84">
          <cell r="F84">
            <v>0</v>
          </cell>
          <cell r="G84">
            <v>0</v>
          </cell>
        </row>
        <row r="86">
          <cell r="F86">
            <v>279432</v>
          </cell>
          <cell r="G86">
            <v>279432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30 DE SEPTIEMBRE DE 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G57"/>
  <sheetViews>
    <sheetView showGridLines="0" tabSelected="1" topLeftCell="A40" workbookViewId="0">
      <selection sqref="A1:L27"/>
    </sheetView>
  </sheetViews>
  <sheetFormatPr baseColWidth="10" defaultRowHeight="15" x14ac:dyDescent="0.25"/>
  <cols>
    <col min="1" max="1" width="67.28515625" style="44" customWidth="1"/>
    <col min="2" max="2" width="18" style="44" bestFit="1" customWidth="1"/>
    <col min="3" max="3" width="15.85546875" style="44" bestFit="1" customWidth="1"/>
    <col min="4" max="4" width="16.140625" style="44" bestFit="1" customWidth="1"/>
    <col min="5" max="5" width="16.7109375" style="44" customWidth="1"/>
    <col min="6" max="6" width="16.28515625" style="44" customWidth="1"/>
    <col min="7" max="7" width="11.42578125" style="45"/>
  </cols>
  <sheetData>
    <row r="1" spans="1:7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2.75" customHeight="1" x14ac:dyDescent="0.2">
      <c r="A4" s="4" t="str">
        <f>'[1]2EA'!A4:E4</f>
        <v>DEL 1 DE ENERO AL 30 DE SEPTIEMBRE DE 2022</v>
      </c>
      <c r="B4" s="4"/>
      <c r="C4" s="4"/>
      <c r="D4" s="4"/>
      <c r="E4" s="4"/>
      <c r="F4" s="4"/>
      <c r="G4" s="2"/>
    </row>
    <row r="5" spans="1:7" s="3" customFormat="1" ht="12.7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10" customFormat="1" ht="89.25" x14ac:dyDescent="0.25">
      <c r="A6" s="5" t="s">
        <v>4</v>
      </c>
      <c r="B6" s="6" t="s">
        <v>5</v>
      </c>
      <c r="C6" s="6" t="s">
        <v>6</v>
      </c>
      <c r="D6" s="7" t="s">
        <v>7</v>
      </c>
      <c r="E6" s="7" t="s">
        <v>8</v>
      </c>
      <c r="F6" s="8" t="s">
        <v>9</v>
      </c>
      <c r="G6" s="9"/>
    </row>
    <row r="7" spans="1:7" s="9" customFormat="1" ht="8.1" customHeight="1" x14ac:dyDescent="0.25">
      <c r="A7" s="11"/>
      <c r="B7" s="11"/>
      <c r="C7" s="11"/>
      <c r="D7" s="11"/>
      <c r="E7" s="11"/>
      <c r="F7" s="11"/>
    </row>
    <row r="8" spans="1:7" s="14" customFormat="1" ht="15" customHeight="1" x14ac:dyDescent="0.2">
      <c r="A8" s="12"/>
      <c r="B8" s="13"/>
      <c r="C8" s="13"/>
      <c r="D8" s="13"/>
      <c r="E8" s="13"/>
      <c r="F8" s="13"/>
    </row>
    <row r="9" spans="1:7" s="18" customFormat="1" ht="15.75" x14ac:dyDescent="0.25">
      <c r="A9" s="15" t="s">
        <v>10</v>
      </c>
      <c r="B9" s="16">
        <f>SUM(B10:B12)</f>
        <v>45880730</v>
      </c>
      <c r="C9" s="16"/>
      <c r="D9" s="16"/>
      <c r="E9" s="16"/>
      <c r="F9" s="16">
        <f>SUM(F10:F12)</f>
        <v>45880730</v>
      </c>
      <c r="G9" s="17"/>
    </row>
    <row r="10" spans="1:7" s="18" customFormat="1" ht="12.75" x14ac:dyDescent="0.25">
      <c r="A10" s="19" t="s">
        <v>11</v>
      </c>
      <c r="B10" s="20">
        <f>SUM('[1]1ESF'!G70)</f>
        <v>0</v>
      </c>
      <c r="C10" s="21"/>
      <c r="D10" s="21"/>
      <c r="E10" s="21"/>
      <c r="F10" s="21">
        <f>SUM(B10)</f>
        <v>0</v>
      </c>
    </row>
    <row r="11" spans="1:7" s="22" customFormat="1" ht="15" customHeight="1" x14ac:dyDescent="0.2">
      <c r="A11" s="19" t="s">
        <v>12</v>
      </c>
      <c r="B11" s="21">
        <f>SUM('[1]1ESF'!G72)</f>
        <v>45880730</v>
      </c>
      <c r="C11" s="21"/>
      <c r="D11" s="21"/>
      <c r="E11" s="21"/>
      <c r="F11" s="21">
        <f t="shared" ref="F11:F12" si="0">SUM(B11)</f>
        <v>45880730</v>
      </c>
    </row>
    <row r="12" spans="1:7" s="22" customFormat="1" ht="15" customHeight="1" x14ac:dyDescent="0.2">
      <c r="A12" s="19" t="s">
        <v>13</v>
      </c>
      <c r="B12" s="21">
        <f>SUM('[1]1ESF'!G74)</f>
        <v>0</v>
      </c>
      <c r="C12" s="21"/>
      <c r="D12" s="21"/>
      <c r="E12" s="21"/>
      <c r="F12" s="21">
        <f t="shared" si="0"/>
        <v>0</v>
      </c>
    </row>
    <row r="13" spans="1:7" s="22" customFormat="1" ht="15" customHeight="1" x14ac:dyDescent="0.2">
      <c r="A13" s="19"/>
      <c r="B13" s="21"/>
      <c r="C13" s="21"/>
      <c r="D13" s="21"/>
      <c r="E13" s="21"/>
      <c r="F13" s="21"/>
    </row>
    <row r="14" spans="1:7" s="18" customFormat="1" ht="15.75" x14ac:dyDescent="0.25">
      <c r="A14" s="15" t="s">
        <v>14</v>
      </c>
      <c r="B14" s="16"/>
      <c r="C14" s="16">
        <f>SUM(C16:C19)</f>
        <v>2632002432</v>
      </c>
      <c r="D14" s="16">
        <f>SUM(D15)</f>
        <v>-491708840</v>
      </c>
      <c r="E14" s="16"/>
      <c r="F14" s="16">
        <f>SUM(F15:F19)</f>
        <v>2140293592</v>
      </c>
      <c r="G14" s="17"/>
    </row>
    <row r="15" spans="1:7" s="22" customFormat="1" ht="18" customHeight="1" x14ac:dyDescent="0.2">
      <c r="A15" s="19" t="s">
        <v>15</v>
      </c>
      <c r="B15" s="21"/>
      <c r="C15" s="21"/>
      <c r="D15" s="21">
        <f>SUM('[1]1ESF'!G78)</f>
        <v>-491708840</v>
      </c>
      <c r="E15" s="21"/>
      <c r="F15" s="21">
        <f>SUM(D15)</f>
        <v>-491708840</v>
      </c>
    </row>
    <row r="16" spans="1:7" s="22" customFormat="1" ht="15" customHeight="1" x14ac:dyDescent="0.2">
      <c r="A16" s="19" t="s">
        <v>16</v>
      </c>
      <c r="B16" s="21"/>
      <c r="C16" s="21">
        <f>SUM('[1]1ESF'!G80)</f>
        <v>2278320972</v>
      </c>
      <c r="D16" s="21"/>
      <c r="E16" s="21"/>
      <c r="F16" s="21">
        <f>SUM(C16)</f>
        <v>2278320972</v>
      </c>
    </row>
    <row r="17" spans="1:6" s="22" customFormat="1" ht="15" customHeight="1" x14ac:dyDescent="0.2">
      <c r="A17" s="19" t="s">
        <v>17</v>
      </c>
      <c r="B17" s="21"/>
      <c r="C17" s="21">
        <f>SUM('[1]1ESF'!G82)</f>
        <v>353402028</v>
      </c>
      <c r="D17" s="21"/>
      <c r="E17" s="21"/>
      <c r="F17" s="21">
        <f>SUM(C17)</f>
        <v>353402028</v>
      </c>
    </row>
    <row r="18" spans="1:6" s="22" customFormat="1" ht="15" customHeight="1" x14ac:dyDescent="0.2">
      <c r="A18" s="19" t="s">
        <v>18</v>
      </c>
      <c r="B18" s="21"/>
      <c r="C18" s="20">
        <f>SUM('[1]1ESF'!G84)</f>
        <v>0</v>
      </c>
      <c r="D18" s="21"/>
      <c r="E18" s="21"/>
      <c r="F18" s="21">
        <f>SUM(C18)</f>
        <v>0</v>
      </c>
    </row>
    <row r="19" spans="1:6" s="22" customFormat="1" ht="15" customHeight="1" x14ac:dyDescent="0.2">
      <c r="A19" s="19" t="s">
        <v>19</v>
      </c>
      <c r="B19" s="21"/>
      <c r="C19" s="21">
        <f>SUM('[1]1ESF'!G86)</f>
        <v>279432</v>
      </c>
      <c r="D19" s="21"/>
      <c r="E19" s="21"/>
      <c r="F19" s="21">
        <f>SUM(C19)</f>
        <v>279432</v>
      </c>
    </row>
    <row r="20" spans="1:6" s="18" customFormat="1" ht="20.100000000000001" customHeight="1" x14ac:dyDescent="0.25">
      <c r="A20" s="19"/>
      <c r="B20" s="21"/>
      <c r="C20" s="21"/>
      <c r="D20" s="21"/>
      <c r="E20" s="21"/>
      <c r="F20" s="21"/>
    </row>
    <row r="21" spans="1:6" s="22" customFormat="1" ht="30" customHeight="1" x14ac:dyDescent="0.2">
      <c r="A21" s="23" t="s">
        <v>20</v>
      </c>
      <c r="B21" s="24"/>
      <c r="C21" s="24"/>
      <c r="D21" s="24"/>
      <c r="E21" s="25">
        <f>SUM(E22:E23)</f>
        <v>0</v>
      </c>
      <c r="F21" s="25">
        <f>SUM(F22:F23)</f>
        <v>0</v>
      </c>
    </row>
    <row r="22" spans="1:6" s="22" customFormat="1" ht="15.75" customHeight="1" x14ac:dyDescent="0.2">
      <c r="A22" s="19" t="s">
        <v>21</v>
      </c>
      <c r="B22" s="21"/>
      <c r="C22" s="21"/>
      <c r="D22" s="21"/>
      <c r="E22" s="21">
        <f>SUM('[1]1ESF'!G90)</f>
        <v>0</v>
      </c>
      <c r="F22" s="21">
        <f>SUM(E22)</f>
        <v>0</v>
      </c>
    </row>
    <row r="23" spans="1:6" s="18" customFormat="1" ht="20.100000000000001" customHeight="1" x14ac:dyDescent="0.25">
      <c r="A23" s="19" t="s">
        <v>22</v>
      </c>
      <c r="B23" s="21"/>
      <c r="C23" s="21"/>
      <c r="D23" s="21"/>
      <c r="E23" s="21">
        <f>SUM('[1]1ESF'!G92)</f>
        <v>0</v>
      </c>
      <c r="F23" s="21">
        <f>SUM(E23)</f>
        <v>0</v>
      </c>
    </row>
    <row r="24" spans="1:6" s="22" customFormat="1" ht="15" customHeight="1" x14ac:dyDescent="0.2">
      <c r="A24" s="19"/>
      <c r="B24" s="21"/>
      <c r="C24" s="21"/>
      <c r="D24" s="21"/>
      <c r="E24" s="21"/>
      <c r="F24" s="21"/>
    </row>
    <row r="25" spans="1:6" s="22" customFormat="1" ht="15" customHeight="1" x14ac:dyDescent="0.2">
      <c r="A25" s="26" t="s">
        <v>23</v>
      </c>
      <c r="B25" s="27">
        <f>SUM(B9)</f>
        <v>45880730</v>
      </c>
      <c r="C25" s="27">
        <f>SUM(C14)</f>
        <v>2632002432</v>
      </c>
      <c r="D25" s="27">
        <f>SUM(D14)</f>
        <v>-491708840</v>
      </c>
      <c r="E25" s="27">
        <f>SUM(E21)</f>
        <v>0</v>
      </c>
      <c r="F25" s="27">
        <f t="shared" ref="F25" si="1">SUM(F9+F14+F21)</f>
        <v>2186174322</v>
      </c>
    </row>
    <row r="26" spans="1:6" s="22" customFormat="1" ht="15" customHeight="1" x14ac:dyDescent="0.2">
      <c r="A26" s="28"/>
      <c r="B26" s="29"/>
      <c r="C26" s="29"/>
      <c r="D26" s="29"/>
      <c r="E26" s="29"/>
      <c r="F26" s="29"/>
    </row>
    <row r="27" spans="1:6" s="22" customFormat="1" ht="30" customHeight="1" x14ac:dyDescent="0.2">
      <c r="A27" s="23" t="s">
        <v>24</v>
      </c>
      <c r="B27" s="24">
        <f>SUM(B28:B30)</f>
        <v>28073647</v>
      </c>
      <c r="C27" s="24"/>
      <c r="D27" s="24"/>
      <c r="E27" s="25"/>
      <c r="F27" s="25">
        <f>SUM(F28:F30)</f>
        <v>28073647</v>
      </c>
    </row>
    <row r="28" spans="1:6" s="22" customFormat="1" ht="18" customHeight="1" x14ac:dyDescent="0.2">
      <c r="A28" s="19" t="s">
        <v>11</v>
      </c>
      <c r="B28" s="21">
        <f>SUM('[1]1ESF'!F70-'[1]1ESF'!G70)</f>
        <v>0</v>
      </c>
      <c r="C28" s="21"/>
      <c r="D28" s="21"/>
      <c r="E28" s="21"/>
      <c r="F28" s="21">
        <f>SUM(B28)</f>
        <v>0</v>
      </c>
    </row>
    <row r="29" spans="1:6" s="22" customFormat="1" ht="15" customHeight="1" x14ac:dyDescent="0.2">
      <c r="A29" s="19" t="s">
        <v>12</v>
      </c>
      <c r="B29" s="21">
        <f>SUM('[1]1ESF'!F72-'[1]1ESF'!G72)</f>
        <v>28073647</v>
      </c>
      <c r="C29" s="21"/>
      <c r="D29" s="21"/>
      <c r="E29" s="21"/>
      <c r="F29" s="21">
        <f>SUM(B29)</f>
        <v>28073647</v>
      </c>
    </row>
    <row r="30" spans="1:6" s="22" customFormat="1" ht="15" customHeight="1" x14ac:dyDescent="0.2">
      <c r="A30" s="19" t="s">
        <v>13</v>
      </c>
      <c r="B30" s="21">
        <f>SUM('[1]1ESF'!F74-'[1]1ESF'!G74)</f>
        <v>0</v>
      </c>
      <c r="C30" s="21"/>
      <c r="D30" s="21"/>
      <c r="E30" s="21"/>
      <c r="F30" s="21">
        <f>SUM(B30)</f>
        <v>0</v>
      </c>
    </row>
    <row r="31" spans="1:6" s="22" customFormat="1" ht="15" customHeight="1" x14ac:dyDescent="0.2">
      <c r="A31" s="19"/>
      <c r="B31" s="21"/>
      <c r="C31" s="21"/>
      <c r="D31" s="21"/>
      <c r="E31" s="21"/>
      <c r="F31" s="21"/>
    </row>
    <row r="32" spans="1:6" s="22" customFormat="1" ht="30" customHeight="1" x14ac:dyDescent="0.2">
      <c r="A32" s="23" t="s">
        <v>25</v>
      </c>
      <c r="B32" s="24"/>
      <c r="C32" s="24">
        <f>SUM(C34)</f>
        <v>-232534650</v>
      </c>
      <c r="D32" s="24">
        <f>SUM(D33:D37)</f>
        <v>788213422</v>
      </c>
      <c r="E32" s="25"/>
      <c r="F32" s="25">
        <f>SUM(F33:F37)</f>
        <v>555678772</v>
      </c>
    </row>
    <row r="33" spans="1:6" s="18" customFormat="1" ht="20.100000000000001" customHeight="1" x14ac:dyDescent="0.25">
      <c r="A33" s="19" t="s">
        <v>15</v>
      </c>
      <c r="B33" s="21"/>
      <c r="C33" s="21"/>
      <c r="D33" s="21">
        <f>SUM('[1]1ESF'!F78)</f>
        <v>296504582</v>
      </c>
      <c r="E33" s="21"/>
      <c r="F33" s="21">
        <f>SUM(D33)</f>
        <v>296504582</v>
      </c>
    </row>
    <row r="34" spans="1:6" s="22" customFormat="1" ht="15.75" customHeight="1" x14ac:dyDescent="0.2">
      <c r="A34" s="19" t="s">
        <v>16</v>
      </c>
      <c r="B34" s="21"/>
      <c r="C34" s="21">
        <f>SUM('[1]1ESF'!F80-'[1]1ESF'!G80)</f>
        <v>-232534650</v>
      </c>
      <c r="D34" s="21">
        <f>-'[1]1ESF'!G78</f>
        <v>491708840</v>
      </c>
      <c r="E34" s="21"/>
      <c r="F34" s="21">
        <f>SUM(C34:D34)</f>
        <v>259174190</v>
      </c>
    </row>
    <row r="35" spans="1:6" s="22" customFormat="1" ht="12.75" x14ac:dyDescent="0.2">
      <c r="A35" s="19" t="s">
        <v>17</v>
      </c>
      <c r="B35" s="21"/>
      <c r="C35" s="21"/>
      <c r="D35" s="21">
        <f>SUM('[1]1ESF'!F82-'[1]1ESF'!G82)</f>
        <v>0</v>
      </c>
      <c r="E35" s="21"/>
      <c r="F35" s="21">
        <f>SUM(D35)</f>
        <v>0</v>
      </c>
    </row>
    <row r="36" spans="1:6" s="22" customFormat="1" ht="12.75" x14ac:dyDescent="0.2">
      <c r="A36" s="19" t="s">
        <v>18</v>
      </c>
      <c r="B36" s="21"/>
      <c r="C36" s="21"/>
      <c r="D36" s="21">
        <f>SUM('[1]1ESF'!F84-'[1]1ESF'!G84)</f>
        <v>0</v>
      </c>
      <c r="E36" s="21"/>
      <c r="F36" s="21">
        <f t="shared" ref="F36:F37" si="2">SUM(D36)</f>
        <v>0</v>
      </c>
    </row>
    <row r="37" spans="1:6" s="22" customFormat="1" ht="12.75" x14ac:dyDescent="0.2">
      <c r="A37" s="19" t="s">
        <v>19</v>
      </c>
      <c r="B37" s="21"/>
      <c r="C37" s="21"/>
      <c r="D37" s="21">
        <f>SUM('[1]1ESF'!F86-'[1]1ESF'!G86)</f>
        <v>0</v>
      </c>
      <c r="E37" s="21"/>
      <c r="F37" s="21">
        <f t="shared" si="2"/>
        <v>0</v>
      </c>
    </row>
    <row r="38" spans="1:6" s="22" customFormat="1" ht="12.75" x14ac:dyDescent="0.2">
      <c r="A38" s="19"/>
      <c r="B38" s="21"/>
      <c r="C38" s="21"/>
      <c r="D38" s="21"/>
      <c r="E38" s="21"/>
      <c r="F38" s="21"/>
    </row>
    <row r="39" spans="1:6" s="22" customFormat="1" ht="30" customHeight="1" x14ac:dyDescent="0.2">
      <c r="A39" s="23" t="s">
        <v>26</v>
      </c>
      <c r="B39" s="24"/>
      <c r="C39" s="24"/>
      <c r="D39" s="24"/>
      <c r="E39" s="25">
        <f>SUM(E40:E41)</f>
        <v>0</v>
      </c>
      <c r="F39" s="25">
        <f>SUM(F40:F41)</f>
        <v>0</v>
      </c>
    </row>
    <row r="40" spans="1:6" s="22" customFormat="1" ht="12.75" x14ac:dyDescent="0.2">
      <c r="A40" s="19" t="s">
        <v>21</v>
      </c>
      <c r="B40" s="21"/>
      <c r="C40" s="21"/>
      <c r="D40" s="21"/>
      <c r="E40" s="21">
        <f>SUM('[1]1ESF'!F90-'[1]1ESF'!G90)</f>
        <v>0</v>
      </c>
      <c r="F40" s="21">
        <f>SUM(E40)</f>
        <v>0</v>
      </c>
    </row>
    <row r="41" spans="1:6" s="22" customFormat="1" ht="12.75" x14ac:dyDescent="0.2">
      <c r="A41" s="19" t="s">
        <v>22</v>
      </c>
      <c r="B41" s="21"/>
      <c r="C41" s="21"/>
      <c r="D41" s="21"/>
      <c r="E41" s="21">
        <f>SUM('[1]1ESF'!F92-'[1]1ESF'!G92)</f>
        <v>0</v>
      </c>
      <c r="F41" s="21">
        <f>SUM(E41)</f>
        <v>0</v>
      </c>
    </row>
    <row r="42" spans="1:6" s="22" customFormat="1" ht="12.75" x14ac:dyDescent="0.2">
      <c r="A42" s="19"/>
      <c r="B42" s="21"/>
      <c r="C42" s="21"/>
      <c r="D42" s="21"/>
      <c r="E42" s="21"/>
      <c r="F42" s="21"/>
    </row>
    <row r="43" spans="1:6" s="22" customFormat="1" x14ac:dyDescent="0.2">
      <c r="A43" s="26" t="s">
        <v>27</v>
      </c>
      <c r="B43" s="27">
        <f>SUM(B25+B27)</f>
        <v>73954377</v>
      </c>
      <c r="C43" s="27">
        <f>SUM(C25+C32)</f>
        <v>2399467782</v>
      </c>
      <c r="D43" s="27">
        <f>SUM(D25+D32)</f>
        <v>296504582</v>
      </c>
      <c r="E43" s="27">
        <f>SUM(E25+E39)</f>
        <v>0</v>
      </c>
      <c r="F43" s="27">
        <f t="shared" ref="F43" si="3">SUM(F25+F27+F32+F39)</f>
        <v>2769926741</v>
      </c>
    </row>
    <row r="44" spans="1:6" s="22" customFormat="1" ht="8.1" customHeight="1" x14ac:dyDescent="0.2">
      <c r="A44" s="30"/>
      <c r="B44" s="31"/>
      <c r="C44" s="31"/>
      <c r="D44" s="31"/>
      <c r="E44" s="32"/>
      <c r="F44" s="32"/>
    </row>
    <row r="45" spans="1:6" s="22" customFormat="1" ht="12.75" x14ac:dyDescent="0.2">
      <c r="A45" s="33" t="s">
        <v>28</v>
      </c>
      <c r="B45" s="34"/>
      <c r="C45" s="34"/>
      <c r="D45" s="34"/>
      <c r="E45" s="35"/>
      <c r="F45" s="36"/>
    </row>
    <row r="46" spans="1:6" s="37" customFormat="1" ht="12.75" x14ac:dyDescent="0.2">
      <c r="A46" s="14"/>
      <c r="B46" s="14"/>
      <c r="C46" s="14"/>
      <c r="D46" s="14"/>
      <c r="E46" s="14"/>
      <c r="F46" s="14"/>
    </row>
    <row r="47" spans="1:6" s="37" customFormat="1" ht="12.75" x14ac:dyDescent="0.2">
      <c r="A47" s="14"/>
      <c r="B47" s="14"/>
      <c r="C47" s="14"/>
      <c r="D47" s="14"/>
      <c r="E47" s="14"/>
      <c r="F47" s="38"/>
    </row>
    <row r="48" spans="1:6" s="37" customFormat="1" ht="12.75" x14ac:dyDescent="0.2">
      <c r="A48" s="14"/>
      <c r="B48" s="14"/>
      <c r="C48" s="14"/>
      <c r="D48" s="14"/>
      <c r="E48" s="14"/>
    </row>
    <row r="49" spans="1:6" s="37" customFormat="1" ht="12.75" x14ac:dyDescent="0.2">
      <c r="A49" s="14"/>
      <c r="B49" s="14"/>
      <c r="C49" s="14"/>
      <c r="D49" s="14"/>
      <c r="E49" s="14"/>
      <c r="F49" s="14"/>
    </row>
    <row r="50" spans="1:6" s="37" customFormat="1" ht="12.75" x14ac:dyDescent="0.2">
      <c r="A50" s="14"/>
      <c r="B50" s="14"/>
      <c r="C50" s="14"/>
      <c r="D50" s="14"/>
      <c r="E50" s="39"/>
      <c r="F50" s="40"/>
    </row>
    <row r="51" spans="1:6" s="37" customFormat="1" ht="12.75" x14ac:dyDescent="0.2">
      <c r="A51" s="14"/>
      <c r="B51" s="14"/>
      <c r="C51" s="14"/>
      <c r="D51" s="14"/>
      <c r="E51" s="39"/>
      <c r="F51" s="40"/>
    </row>
    <row r="52" spans="1:6" s="37" customFormat="1" ht="12.75" x14ac:dyDescent="0.2">
      <c r="A52" s="14"/>
      <c r="B52" s="14"/>
      <c r="C52" s="14"/>
      <c r="D52" s="41"/>
      <c r="E52" s="42"/>
      <c r="F52" s="43"/>
    </row>
    <row r="53" spans="1:6" s="37" customFormat="1" ht="12.75" x14ac:dyDescent="0.2">
      <c r="A53" s="14"/>
      <c r="B53" s="14"/>
      <c r="C53" s="14"/>
      <c r="D53" s="14"/>
      <c r="E53" s="14"/>
      <c r="F53" s="14"/>
    </row>
    <row r="54" spans="1:6" s="37" customFormat="1" ht="12.75" x14ac:dyDescent="0.2">
      <c r="A54" s="14"/>
      <c r="B54" s="14"/>
      <c r="C54" s="14"/>
      <c r="D54" s="14"/>
      <c r="E54" s="14"/>
      <c r="F54" s="14"/>
    </row>
    <row r="55" spans="1:6" s="37" customFormat="1" ht="12.75" x14ac:dyDescent="0.2">
      <c r="A55" s="14"/>
      <c r="B55" s="14"/>
      <c r="C55" s="14"/>
      <c r="D55" s="14"/>
      <c r="E55" s="14"/>
      <c r="F55" s="38"/>
    </row>
    <row r="56" spans="1:6" s="37" customFormat="1" ht="12.75" x14ac:dyDescent="0.2">
      <c r="A56" s="14"/>
      <c r="B56" s="14"/>
      <c r="C56" s="14"/>
      <c r="D56" s="14"/>
      <c r="E56" s="14"/>
      <c r="F56" s="14"/>
    </row>
    <row r="57" spans="1:6" s="37" customFormat="1" ht="12.75" x14ac:dyDescent="0.2">
      <c r="A57" s="14"/>
      <c r="B57" s="14"/>
      <c r="C57" s="14"/>
      <c r="D57" s="14"/>
      <c r="E57" s="14"/>
      <c r="F57" s="1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2022-10-31T04:35:47Z</dcterms:created>
  <dcterms:modified xsi:type="dcterms:W3CDTF">2022-10-31T04:35:48Z</dcterms:modified>
</cp:coreProperties>
</file>