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F46" i="1"/>
  <c r="G45" i="1"/>
  <c r="F45" i="1"/>
  <c r="G44" i="1"/>
  <c r="G49" i="1" s="1"/>
  <c r="F44" i="1"/>
  <c r="F49" i="1" s="1"/>
  <c r="C43" i="1"/>
  <c r="B43" i="1"/>
  <c r="G42" i="1"/>
  <c r="F42" i="1"/>
  <c r="G41" i="1"/>
  <c r="F41" i="1"/>
  <c r="G40" i="1"/>
  <c r="F40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F35" i="1"/>
  <c r="G34" i="1"/>
  <c r="F34" i="1"/>
  <c r="G33" i="1"/>
  <c r="F33" i="1"/>
  <c r="C33" i="1"/>
  <c r="B33" i="1"/>
  <c r="G32" i="1"/>
  <c r="F32" i="1"/>
  <c r="C31" i="1"/>
  <c r="B31" i="1"/>
  <c r="C30" i="1"/>
  <c r="B30" i="1"/>
  <c r="G29" i="1"/>
  <c r="F29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F18" i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G11" i="1"/>
  <c r="F11" i="1"/>
  <c r="C11" i="1"/>
  <c r="B11" i="1"/>
  <c r="B49" i="1" l="1"/>
  <c r="B103" i="1" s="1"/>
  <c r="F71" i="1"/>
  <c r="F103" i="1" s="1"/>
  <c r="C49" i="1"/>
  <c r="C103" i="1" s="1"/>
  <c r="G71" i="1"/>
  <c r="G103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<sst xmlns="http://schemas.openxmlformats.org/spreadsheetml/2006/main" count="129" uniqueCount="126">
  <si>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</si>
  <si>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</si>
  <si>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</si>
  <si>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2021 Y AL 30 DE SEPTIEMBRE DE 2022</t>
  </si>
  <si>
    <t>( Pesos )</t>
  </si>
  <si>
    <t>CONCEPTO</t>
  </si>
  <si>
    <t>30 DE SEPTIEMBRE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</si>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</sst>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left" vertical="center"/>
    </xf>
    <xf numFmtId="14" fontId="2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>
        <row r="12">
          <cell r="B12">
            <v>424832</v>
          </cell>
          <cell r="C12">
            <v>0</v>
          </cell>
          <cell r="F12">
            <v>9039054</v>
          </cell>
          <cell r="G12">
            <v>12398651</v>
          </cell>
        </row>
        <row r="13">
          <cell r="B13">
            <v>0</v>
          </cell>
          <cell r="C13">
            <v>0</v>
          </cell>
          <cell r="F13">
            <v>15883060</v>
          </cell>
          <cell r="G13">
            <v>9819974</v>
          </cell>
        </row>
        <row r="14">
          <cell r="B14">
            <v>247211146</v>
          </cell>
          <cell r="C14">
            <v>197284266</v>
          </cell>
          <cell r="F14">
            <v>124051</v>
          </cell>
          <cell r="G14">
            <v>10926241</v>
          </cell>
        </row>
        <row r="15">
          <cell r="B15">
            <v>354569958</v>
          </cell>
          <cell r="C15">
            <v>107210652</v>
          </cell>
          <cell r="F15">
            <v>0</v>
          </cell>
          <cell r="G15">
            <v>0</v>
          </cell>
        </row>
        <row r="16">
          <cell r="B16">
            <v>162797415</v>
          </cell>
          <cell r="C16">
            <v>145082314</v>
          </cell>
          <cell r="F16">
            <v>158001</v>
          </cell>
          <cell r="G16">
            <v>373369</v>
          </cell>
        </row>
        <row r="17">
          <cell r="B17">
            <v>1785854</v>
          </cell>
          <cell r="C17">
            <v>1835344</v>
          </cell>
          <cell r="F17">
            <v>295958731</v>
          </cell>
          <cell r="G17">
            <v>320718176</v>
          </cell>
        </row>
        <row r="18">
          <cell r="B18">
            <v>2468</v>
          </cell>
          <cell r="C18">
            <v>1117612</v>
          </cell>
          <cell r="F18">
            <v>601897</v>
          </cell>
          <cell r="G18">
            <v>1467141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47588969</v>
          </cell>
          <cell r="C21">
            <v>6474756</v>
          </cell>
        </row>
        <row r="22">
          <cell r="B22">
            <v>9041453</v>
          </cell>
          <cell r="C22">
            <v>1666719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176781</v>
          </cell>
          <cell r="C24">
            <v>33413</v>
          </cell>
          <cell r="F24">
            <v>0</v>
          </cell>
          <cell r="G24">
            <v>0</v>
          </cell>
        </row>
        <row r="25">
          <cell r="B25">
            <v>1475923</v>
          </cell>
          <cell r="C25">
            <v>2048054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3851700</v>
          </cell>
          <cell r="C28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10516618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13347911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679510</v>
          </cell>
          <cell r="C33">
            <v>679510</v>
          </cell>
          <cell r="F33">
            <v>335517</v>
          </cell>
          <cell r="G33">
            <v>0</v>
          </cell>
        </row>
        <row r="34">
          <cell r="B34">
            <v>0</v>
          </cell>
          <cell r="C34">
            <v>0</v>
          </cell>
          <cell r="F34">
            <v>0</v>
          </cell>
          <cell r="G34">
            <v>0</v>
          </cell>
        </row>
        <row r="36">
          <cell r="F36">
            <v>204536</v>
          </cell>
          <cell r="G36">
            <v>266743</v>
          </cell>
        </row>
        <row r="37">
          <cell r="F37">
            <v>6021</v>
          </cell>
          <cell r="G37">
            <v>0</v>
          </cell>
        </row>
        <row r="39">
          <cell r="F39">
            <v>1978296</v>
          </cell>
          <cell r="G39">
            <v>1381388</v>
          </cell>
        </row>
        <row r="40">
          <cell r="F40">
            <v>0</v>
          </cell>
          <cell r="G40">
            <v>0</v>
          </cell>
        </row>
        <row r="41">
          <cell r="F41">
            <v>1391121</v>
          </cell>
          <cell r="G41">
            <v>16391369</v>
          </cell>
        </row>
        <row r="46">
          <cell r="B46">
            <v>55045899</v>
          </cell>
          <cell r="C46">
            <v>7534003</v>
          </cell>
        </row>
        <row r="47">
          <cell r="F47">
            <v>1937407</v>
          </cell>
          <cell r="G47">
            <v>1959270</v>
          </cell>
        </row>
        <row r="50">
          <cell r="F50">
            <v>0</v>
          </cell>
          <cell r="G50">
            <v>0</v>
          </cell>
        </row>
        <row r="51">
          <cell r="B51">
            <v>100609117</v>
          </cell>
          <cell r="C51">
            <v>103220645</v>
          </cell>
        </row>
        <row r="52">
          <cell r="F52">
            <v>0</v>
          </cell>
          <cell r="G52">
            <v>0</v>
          </cell>
        </row>
        <row r="55">
          <cell r="F55">
            <v>1746306116</v>
          </cell>
          <cell r="G55">
            <v>1781790724</v>
          </cell>
        </row>
        <row r="57">
          <cell r="B57">
            <v>2136935811</v>
          </cell>
          <cell r="C57">
            <v>2128356576</v>
          </cell>
          <cell r="F57">
            <v>22719</v>
          </cell>
          <cell r="G57">
            <v>22719</v>
          </cell>
        </row>
        <row r="64">
          <cell r="B64">
            <v>1263077059</v>
          </cell>
          <cell r="C64">
            <v>1055382823</v>
          </cell>
          <cell r="F64">
            <v>2409426</v>
          </cell>
          <cell r="G64">
            <v>2409425</v>
          </cell>
        </row>
        <row r="73">
          <cell r="B73">
            <v>92935821</v>
          </cell>
          <cell r="C73">
            <v>91774637</v>
          </cell>
        </row>
        <row r="75">
          <cell r="F75">
            <v>0</v>
          </cell>
          <cell r="G75">
            <v>0</v>
          </cell>
        </row>
        <row r="77">
          <cell r="F77">
            <v>73954377</v>
          </cell>
          <cell r="G77">
            <v>45880730</v>
          </cell>
        </row>
        <row r="79">
          <cell r="B79">
            <v>-113359613</v>
          </cell>
          <cell r="C79">
            <v>-9911240</v>
          </cell>
          <cell r="F79">
            <v>0</v>
          </cell>
          <cell r="G79">
            <v>0</v>
          </cell>
        </row>
        <row r="83">
          <cell r="B83">
            <v>451521694</v>
          </cell>
          <cell r="C83">
            <v>506309428</v>
          </cell>
          <cell r="F83">
            <v>296504582</v>
          </cell>
          <cell r="G83">
            <v>-491708840</v>
          </cell>
        </row>
        <row r="85">
          <cell r="F85">
            <v>2045786322</v>
          </cell>
          <cell r="G85">
            <v>2278320972</v>
          </cell>
        </row>
        <row r="87">
          <cell r="F87">
            <v>353402028</v>
          </cell>
          <cell r="G87">
            <v>353402028</v>
          </cell>
        </row>
        <row r="89">
          <cell r="B89">
            <v>0</v>
          </cell>
          <cell r="C89">
            <v>0</v>
          </cell>
        </row>
        <row r="91">
          <cell r="B91">
            <v>6046368</v>
          </cell>
          <cell r="C91">
            <v>0</v>
          </cell>
          <cell r="F91">
            <v>0</v>
          </cell>
          <cell r="G91">
            <v>0</v>
          </cell>
        </row>
        <row r="94">
          <cell r="F94">
            <v>279432</v>
          </cell>
          <cell r="G94">
            <v>279432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22"/>
  <sheetViews>
    <sheetView showGridLines="0" tabSelected="1" zoomScale="93" zoomScaleNormal="93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7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36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766791673</v>
      </c>
      <c r="C11" s="21">
        <f>SUM(C12:C18)</f>
        <v>452530188</v>
      </c>
      <c r="D11" s="22"/>
      <c r="E11" s="20" t="s">
        <v>13</v>
      </c>
      <c r="F11" s="21">
        <f>SUM(F12:F20)</f>
        <v>321764794</v>
      </c>
      <c r="G11" s="21">
        <f>SUM(G12:G20)</f>
        <v>355703552</v>
      </c>
    </row>
    <row r="12" spans="1:9" s="17" customFormat="1" ht="12.75" x14ac:dyDescent="0.25">
      <c r="A12" s="23" t="s">
        <v>14</v>
      </c>
      <c r="B12" s="24">
        <f>SUM('[1]ESF (cuentas)'!B12)</f>
        <v>424832</v>
      </c>
      <c r="C12" s="24">
        <f>SUM('[1]ESF (cuentas)'!C12)</f>
        <v>0</v>
      </c>
      <c r="D12" s="25"/>
      <c r="E12" s="23" t="s">
        <v>15</v>
      </c>
      <c r="F12" s="24">
        <f>SUM('[1]ESF (cuentas)'!F12)</f>
        <v>9039054</v>
      </c>
      <c r="G12" s="24">
        <f>SUM('[1]ESF (cuentas)'!G12)</f>
        <v>12398651</v>
      </c>
    </row>
    <row r="13" spans="1:9" s="17" customFormat="1" ht="12.75" x14ac:dyDescent="0.25">
      <c r="A13" s="23" t="s">
        <v>16</v>
      </c>
      <c r="B13" s="24">
        <f>SUM('[1]ESF (cuentas)'!B13)</f>
        <v>0</v>
      </c>
      <c r="C13" s="24">
        <f>SUM('[1]ESF (cuentas)'!C13)</f>
        <v>0</v>
      </c>
      <c r="D13" s="25"/>
      <c r="E13" s="23" t="s">
        <v>17</v>
      </c>
      <c r="F13" s="24">
        <f>SUM('[1]ESF (cuentas)'!F13)</f>
        <v>15883060</v>
      </c>
      <c r="G13" s="24">
        <f>SUM('[1]ESF (cuentas)'!G13)</f>
        <v>9819974</v>
      </c>
    </row>
    <row r="14" spans="1:9" s="17" customFormat="1" ht="12.75" x14ac:dyDescent="0.25">
      <c r="A14" s="23" t="s">
        <v>18</v>
      </c>
      <c r="B14" s="24">
        <f>SUM('[1]ESF (cuentas)'!B14)</f>
        <v>247211146</v>
      </c>
      <c r="C14" s="24">
        <f>SUM('[1]ESF (cuentas)'!C14)</f>
        <v>197284266</v>
      </c>
      <c r="D14" s="25"/>
      <c r="E14" s="23" t="s">
        <v>19</v>
      </c>
      <c r="F14" s="24">
        <f>SUM('[1]ESF (cuentas)'!F14)</f>
        <v>124051</v>
      </c>
      <c r="G14" s="24">
        <f>SUM('[1]ESF (cuentas)'!G14)</f>
        <v>10926241</v>
      </c>
    </row>
    <row r="15" spans="1:9" s="17" customFormat="1" ht="12.75" x14ac:dyDescent="0.25">
      <c r="A15" s="23" t="s">
        <v>20</v>
      </c>
      <c r="B15" s="24">
        <f>SUM('[1]ESF (cuentas)'!B15)</f>
        <v>354569958</v>
      </c>
      <c r="C15" s="24">
        <f>SUM('[1]ESF (cuentas)'!C15)</f>
        <v>107210652</v>
      </c>
      <c r="D15" s="25"/>
      <c r="E15" s="23" t="s">
        <v>21</v>
      </c>
      <c r="F15" s="24">
        <f>SUM('[1]ESF (cuentas)'!F15)</f>
        <v>0</v>
      </c>
      <c r="G15" s="24">
        <f>SUM('[1]ESF (cuentas)'!G15)</f>
        <v>0</v>
      </c>
    </row>
    <row r="16" spans="1:9" s="17" customFormat="1" ht="12.75" x14ac:dyDescent="0.25">
      <c r="A16" s="23" t="s">
        <v>22</v>
      </c>
      <c r="B16" s="24">
        <f>SUM('[1]ESF (cuentas)'!B16)</f>
        <v>162797415</v>
      </c>
      <c r="C16" s="24">
        <f>SUM('[1]ESF (cuentas)'!C16)</f>
        <v>145082314</v>
      </c>
      <c r="D16" s="25"/>
      <c r="E16" s="23" t="s">
        <v>23</v>
      </c>
      <c r="F16" s="24">
        <f>SUM('[1]ESF (cuentas)'!F16)</f>
        <v>158001</v>
      </c>
      <c r="G16" s="24">
        <f>SUM('[1]ESF (cuentas)'!G16)</f>
        <v>373369</v>
      </c>
    </row>
    <row r="17" spans="1:7" s="17" customFormat="1" ht="25.5" x14ac:dyDescent="0.25">
      <c r="A17" s="23" t="s">
        <v>24</v>
      </c>
      <c r="B17" s="24">
        <f>SUM('[1]ESF (cuentas)'!B17)</f>
        <v>1785854</v>
      </c>
      <c r="C17" s="24">
        <f>SUM('[1]ESF (cuentas)'!C17)</f>
        <v>1835344</v>
      </c>
      <c r="D17" s="25"/>
      <c r="E17" s="17" t="s">
        <v>25</v>
      </c>
      <c r="F17" s="24">
        <v>0</v>
      </c>
      <c r="G17" s="24">
        <v>0</v>
      </c>
    </row>
    <row r="18" spans="1:7" s="17" customFormat="1" ht="12.75" x14ac:dyDescent="0.25">
      <c r="A18" s="23" t="s">
        <v>26</v>
      </c>
      <c r="B18" s="24">
        <f>SUM('[1]ESF (cuentas)'!B18)</f>
        <v>2468</v>
      </c>
      <c r="C18" s="24">
        <f>SUM('[1]ESF (cuentas)'!C18)</f>
        <v>1117612</v>
      </c>
      <c r="D18" s="25"/>
      <c r="E18" s="23" t="s">
        <v>27</v>
      </c>
      <c r="F18" s="24">
        <f>SUM('[1]ESF (cuentas)'!F17)</f>
        <v>295958731</v>
      </c>
      <c r="G18" s="24">
        <f>SUM('[1]ESF (cuentas)'!G17)</f>
        <v>320718176</v>
      </c>
    </row>
    <row r="19" spans="1:7" s="17" customFormat="1" ht="12.75" x14ac:dyDescent="0.25">
      <c r="A19" s="20" t="s">
        <v>28</v>
      </c>
      <c r="B19" s="21">
        <f>SUM(B20:B26)</f>
        <v>58283126</v>
      </c>
      <c r="C19" s="21">
        <f>SUM(C20:C26)</f>
        <v>10222942</v>
      </c>
      <c r="D19" s="22"/>
      <c r="E19" s="17" t="s">
        <v>29</v>
      </c>
      <c r="F19" s="24">
        <v>0</v>
      </c>
      <c r="G19" s="24">
        <v>0</v>
      </c>
    </row>
    <row r="20" spans="1:7" s="17" customFormat="1" ht="12.75" x14ac:dyDescent="0.25">
      <c r="A20" s="23" t="s">
        <v>30</v>
      </c>
      <c r="B20" s="24">
        <f>SUM('[1]ESF (cuentas)'!B20)</f>
        <v>0</v>
      </c>
      <c r="C20" s="24">
        <f>SUM('[1]ESF (cuentas)'!C20)</f>
        <v>0</v>
      </c>
      <c r="D20" s="25"/>
      <c r="E20" s="23" t="s">
        <v>31</v>
      </c>
      <c r="F20" s="24">
        <f>SUM('[1]ESF (cuentas)'!F18)</f>
        <v>601897</v>
      </c>
      <c r="G20" s="24">
        <f>SUM('[1]ESF (cuentas)'!G18)</f>
        <v>1467141</v>
      </c>
    </row>
    <row r="21" spans="1:7" s="17" customFormat="1" ht="12.75" x14ac:dyDescent="0.25">
      <c r="A21" s="23" t="s">
        <v>32</v>
      </c>
      <c r="B21" s="24">
        <f>SUM('[1]ESF (cuentas)'!B21)</f>
        <v>47588969</v>
      </c>
      <c r="C21" s="24">
        <f>SUM('[1]ESF (cuentas)'!C21)</f>
        <v>6474756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34</v>
      </c>
      <c r="B22" s="24">
        <f>SUM('[1]ESF (cuentas)'!B22)</f>
        <v>9041453</v>
      </c>
      <c r="C22" s="24">
        <f>SUM('[1]ESF (cuentas)'!C22)</f>
        <v>1666719</v>
      </c>
      <c r="D22" s="25"/>
      <c r="E22" s="17" t="s">
        <v>35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36</v>
      </c>
      <c r="B23" s="24">
        <f>SUM('[1]ESF (cuentas)'!B23)</f>
        <v>0</v>
      </c>
      <c r="C23" s="24">
        <f>SUM('[1]ESF (cuentas)'!C23)</f>
        <v>0</v>
      </c>
      <c r="D23" s="25"/>
      <c r="E23" s="17" t="s">
        <v>37</v>
      </c>
      <c r="F23" s="24">
        <v>0</v>
      </c>
      <c r="G23" s="24">
        <v>0</v>
      </c>
    </row>
    <row r="24" spans="1:7" s="17" customFormat="1" ht="12.75" x14ac:dyDescent="0.25">
      <c r="A24" s="23" t="s">
        <v>38</v>
      </c>
      <c r="B24" s="24">
        <f>SUM('[1]ESF (cuentas)'!B24)</f>
        <v>176781</v>
      </c>
      <c r="C24" s="24">
        <f>SUM('[1]ESF (cuentas)'!C24)</f>
        <v>33413</v>
      </c>
      <c r="D24" s="25"/>
      <c r="E24" s="23" t="s">
        <v>39</v>
      </c>
      <c r="F24" s="24">
        <f>SUM('[1]ESF (cuentas)'!F20)</f>
        <v>0</v>
      </c>
      <c r="G24" s="24">
        <f>SUM('[1]ESF (cuentas)'!G20)</f>
        <v>0</v>
      </c>
    </row>
    <row r="25" spans="1:7" s="17" customFormat="1" ht="12.75" x14ac:dyDescent="0.25">
      <c r="A25" s="23" t="s">
        <v>40</v>
      </c>
      <c r="B25" s="24">
        <f>SUM('[1]ESF (cuentas)'!B25)</f>
        <v>1475923</v>
      </c>
      <c r="C25" s="24">
        <f>SUM('[1]ESF (cuentas)'!C25)</f>
        <v>2048054</v>
      </c>
      <c r="D25" s="25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23" t="s">
        <v>42</v>
      </c>
      <c r="B26" s="24">
        <f>SUM('[1]ESF (cuentas)'!B26)</f>
        <v>0</v>
      </c>
      <c r="C26" s="24">
        <f>SUM('[1]ESF (cuentas)'!C26)</f>
        <v>0</v>
      </c>
      <c r="D26" s="25"/>
      <c r="E26" s="23" t="s">
        <v>43</v>
      </c>
      <c r="F26" s="24">
        <f>SUM('[1]ESF (cuentas)'!F22)</f>
        <v>0</v>
      </c>
      <c r="G26" s="24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27716229</v>
      </c>
      <c r="C27" s="21">
        <f>SUM(C28:C32)</f>
        <v>0</v>
      </c>
      <c r="D27" s="22"/>
      <c r="E27" s="23" t="s">
        <v>45</v>
      </c>
      <c r="F27" s="24">
        <f>SUM('[1]ESF (cuentas)'!F23)</f>
        <v>0</v>
      </c>
      <c r="G27" s="24">
        <f>SUM('[1]ESF (cuentas)'!G23)</f>
        <v>0</v>
      </c>
    </row>
    <row r="28" spans="1:7" s="17" customFormat="1" ht="25.5" x14ac:dyDescent="0.25">
      <c r="A28" s="23" t="s">
        <v>46</v>
      </c>
      <c r="B28" s="24">
        <f>SUM('[1]ESF (cuentas)'!B28)</f>
        <v>3851700</v>
      </c>
      <c r="C28" s="24">
        <f>SUM('[1]ESF (cuentas)'!C28)</f>
        <v>0</v>
      </c>
      <c r="D28" s="25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23" t="s">
        <v>48</v>
      </c>
      <c r="B29" s="24">
        <f>SUM('[1]ESF (cuentas)'!B29)</f>
        <v>0</v>
      </c>
      <c r="C29" s="24">
        <f>SUM('[1]ESF (cuentas)'!C29)</f>
        <v>0</v>
      </c>
      <c r="D29" s="25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23" t="s">
        <v>50</v>
      </c>
      <c r="B30" s="24">
        <f>SUM('[1]ESF (cuentas)'!B30)</f>
        <v>10516618</v>
      </c>
      <c r="C30" s="24">
        <f>SUM('[1]ESF (cuentas)'!C30)</f>
        <v>0</v>
      </c>
      <c r="D30" s="25"/>
      <c r="E30" s="17" t="s">
        <v>51</v>
      </c>
      <c r="F30" s="24">
        <v>0</v>
      </c>
      <c r="G30" s="24">
        <v>0</v>
      </c>
    </row>
    <row r="31" spans="1:7" s="17" customFormat="1" ht="12.75" x14ac:dyDescent="0.25">
      <c r="A31" s="23" t="s">
        <v>52</v>
      </c>
      <c r="B31" s="24">
        <f>SUM('[1]ESF (cuentas)'!B31)</f>
        <v>13347911</v>
      </c>
      <c r="C31" s="24">
        <f>SUM('[1]ESF (cuentas)'!C31)</f>
        <v>0</v>
      </c>
      <c r="D31" s="22"/>
      <c r="E31" s="17" t="s">
        <v>53</v>
      </c>
      <c r="F31" s="24">
        <v>0</v>
      </c>
      <c r="G31" s="24">
        <v>0</v>
      </c>
    </row>
    <row r="32" spans="1:7" s="17" customFormat="1" ht="12.75" x14ac:dyDescent="0.25">
      <c r="A32" s="23" t="s">
        <v>54</v>
      </c>
      <c r="B32" s="24">
        <v>0</v>
      </c>
      <c r="C32" s="24">
        <v>0</v>
      </c>
      <c r="D32" s="25"/>
      <c r="E32" s="17" t="s">
        <v>55</v>
      </c>
      <c r="F32" s="24">
        <f>SUM('[1]ESF (cuentas)'!F27)</f>
        <v>0</v>
      </c>
      <c r="G32" s="24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679510</v>
      </c>
      <c r="C33" s="21">
        <f>SUM(C34:C38)</f>
        <v>679510</v>
      </c>
      <c r="D33" s="25"/>
      <c r="E33" s="20" t="s">
        <v>57</v>
      </c>
      <c r="F33" s="21">
        <f>SUM(F34:F39)</f>
        <v>335517</v>
      </c>
      <c r="G33" s="21">
        <f>SUM(G34:G39)</f>
        <v>0</v>
      </c>
    </row>
    <row r="34" spans="1:7" s="17" customFormat="1" ht="12.75" x14ac:dyDescent="0.25">
      <c r="A34" s="23" t="s">
        <v>58</v>
      </c>
      <c r="B34" s="24">
        <v>0</v>
      </c>
      <c r="C34" s="24">
        <v>0</v>
      </c>
      <c r="D34" s="25"/>
      <c r="E34" s="23" t="s">
        <v>59</v>
      </c>
      <c r="F34" s="24">
        <f>SUM('[1]ESF (cuentas)'!F29)</f>
        <v>0</v>
      </c>
      <c r="G34" s="24">
        <f>SUM('[1]ESF (cuentas)'!G29)</f>
        <v>0</v>
      </c>
    </row>
    <row r="35" spans="1:7" s="17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f>SUM('[1]ESF (cuentas)'!F30)</f>
        <v>0</v>
      </c>
      <c r="G35" s="24">
        <f>SUM('[1]ESF (cuentas)'!G30)</f>
        <v>0</v>
      </c>
    </row>
    <row r="36" spans="1:7" s="17" customFormat="1" ht="12.75" x14ac:dyDescent="0.25">
      <c r="A36" s="23" t="s">
        <v>62</v>
      </c>
      <c r="B36" s="24">
        <v>0</v>
      </c>
      <c r="C36" s="24">
        <v>0</v>
      </c>
      <c r="D36" s="22"/>
      <c r="E36" s="23" t="s">
        <v>63</v>
      </c>
      <c r="F36" s="24">
        <f>SUM('[1]ESF (cuentas)'!F31)</f>
        <v>0</v>
      </c>
      <c r="G36" s="24">
        <f>SUM('[1]ESF (cuentas)'!G31)</f>
        <v>0</v>
      </c>
    </row>
    <row r="37" spans="1:7" s="17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f>SUM('[1]ESF (cuentas)'!F32)</f>
        <v>0</v>
      </c>
      <c r="G37" s="24">
        <f>SUM('[1]ESF (cuentas)'!G32)</f>
        <v>0</v>
      </c>
    </row>
    <row r="38" spans="1:7" s="17" customFormat="1" ht="12.75" customHeight="1" x14ac:dyDescent="0.25">
      <c r="A38" s="23" t="s">
        <v>66</v>
      </c>
      <c r="B38" s="24">
        <f>SUM('[1]ESF (cuentas)'!B33)</f>
        <v>679510</v>
      </c>
      <c r="C38" s="24">
        <f>SUM('[1]ESF (cuentas)'!C33)</f>
        <v>679510</v>
      </c>
      <c r="D38" s="25"/>
      <c r="E38" s="23" t="s">
        <v>67</v>
      </c>
      <c r="F38" s="24">
        <f>SUM('[1]ESF (cuentas)'!F33)</f>
        <v>335517</v>
      </c>
      <c r="G38" s="24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(cuentas)'!B34)</f>
        <v>0</v>
      </c>
      <c r="C39" s="21">
        <f>SUM('[1]ESF (cuentas)'!C34)</f>
        <v>0</v>
      </c>
      <c r="D39" s="22"/>
      <c r="E39" s="23" t="s">
        <v>69</v>
      </c>
      <c r="F39" s="24">
        <f>SUM('[1]ESF (cuentas)'!F34)</f>
        <v>0</v>
      </c>
      <c r="G39" s="24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5"/>
      <c r="E40" s="20" t="s">
        <v>71</v>
      </c>
      <c r="F40" s="21">
        <f>SUM(F41:F43)</f>
        <v>210557</v>
      </c>
      <c r="G40" s="21">
        <f>SUM(G41:G43)</f>
        <v>266743</v>
      </c>
    </row>
    <row r="41" spans="1:7" s="17" customFormat="1" ht="25.5" x14ac:dyDescent="0.25">
      <c r="A41" s="23" t="s">
        <v>72</v>
      </c>
      <c r="B41" s="24">
        <v>0</v>
      </c>
      <c r="C41" s="24">
        <v>0</v>
      </c>
      <c r="D41" s="22"/>
      <c r="E41" s="23" t="s">
        <v>73</v>
      </c>
      <c r="F41" s="24">
        <f>SUM('[1]ESF (cuentas)'!F36)</f>
        <v>204536</v>
      </c>
      <c r="G41" s="24">
        <f>SUM('[1]ESF (cuentas)'!G36)</f>
        <v>266743</v>
      </c>
    </row>
    <row r="42" spans="1:7" s="17" customFormat="1" ht="12.75" x14ac:dyDescent="0.25">
      <c r="A42" s="17" t="s">
        <v>74</v>
      </c>
      <c r="B42" s="24">
        <v>0</v>
      </c>
      <c r="C42" s="24">
        <v>0</v>
      </c>
      <c r="D42" s="25"/>
      <c r="E42" s="23" t="s">
        <v>75</v>
      </c>
      <c r="F42" s="24">
        <f>SUM('[1]ESF (cuentas)'!F37)</f>
        <v>6021</v>
      </c>
      <c r="G42" s="24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4">
        <v>0</v>
      </c>
      <c r="G43" s="24">
        <v>0</v>
      </c>
    </row>
    <row r="44" spans="1:7" s="17" customFormat="1" ht="12.75" x14ac:dyDescent="0.25">
      <c r="A44" s="23" t="s">
        <v>78</v>
      </c>
      <c r="B44" s="24">
        <v>0</v>
      </c>
      <c r="C44" s="24">
        <v>0</v>
      </c>
      <c r="D44" s="23"/>
      <c r="E44" s="20" t="s">
        <v>79</v>
      </c>
      <c r="F44" s="21">
        <f>SUM(F45:F47)</f>
        <v>3369417</v>
      </c>
      <c r="G44" s="21">
        <f>SUM(G45:G47)</f>
        <v>17772757</v>
      </c>
    </row>
    <row r="45" spans="1:7" s="17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f>SUM('[1]ESF (cuentas)'!F39)</f>
        <v>1978296</v>
      </c>
      <c r="G45" s="24">
        <f>SUM('[1]ESF (cuentas)'!G39)</f>
        <v>1381388</v>
      </c>
    </row>
    <row r="46" spans="1:7" s="17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f>SUM('[1]ESF (cuentas)'!F40)</f>
        <v>0</v>
      </c>
      <c r="G46" s="24">
        <f>SUM('[1]ESF (cuentas)'!G40)</f>
        <v>0</v>
      </c>
    </row>
    <row r="47" spans="1:7" s="17" customFormat="1" ht="12.75" x14ac:dyDescent="0.25">
      <c r="A47" s="23" t="s">
        <v>84</v>
      </c>
      <c r="B47" s="24">
        <v>0</v>
      </c>
      <c r="C47" s="24">
        <v>0</v>
      </c>
      <c r="D47" s="22"/>
      <c r="E47" s="23" t="s">
        <v>85</v>
      </c>
      <c r="F47" s="24">
        <f>SUM('[1]ESF (cuentas)'!F41)</f>
        <v>1391121</v>
      </c>
      <c r="G47" s="24">
        <f>SUM('[1]ESF (cuentas)'!G41)</f>
        <v>16391369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86</v>
      </c>
      <c r="B49" s="21">
        <f>SUM(B11+B19+B27+B33+B39+B40+B43)</f>
        <v>853470538</v>
      </c>
      <c r="C49" s="21">
        <f>SUM(C11+C19+C27+C33+C39+C40+C43)</f>
        <v>463432640</v>
      </c>
      <c r="D49" s="25"/>
      <c r="E49" s="20" t="s">
        <v>87</v>
      </c>
      <c r="F49" s="21">
        <f>SUM(F44+F40+F33+F29+F28+F25+F21+F11)</f>
        <v>325680285</v>
      </c>
      <c r="G49" s="21">
        <f>SUM(G44+G40+G33+G29+G28+G25+G21+G11)</f>
        <v>373743052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88</v>
      </c>
      <c r="B51" s="19"/>
      <c r="C51" s="19"/>
      <c r="D51" s="29"/>
      <c r="E51" s="18" t="s">
        <v>89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90</v>
      </c>
      <c r="B53" s="21">
        <f>SUM('[1]ESF (cuentas)'!B46)</f>
        <v>55045899</v>
      </c>
      <c r="C53" s="21">
        <f>SUM('[1]ESF (cuentas)'!C46)</f>
        <v>7534003</v>
      </c>
      <c r="D53" s="25"/>
      <c r="E53" s="20" t="s">
        <v>91</v>
      </c>
      <c r="F53" s="21">
        <f>SUM('[1]ESF (cuentas)'!F47)</f>
        <v>1937407</v>
      </c>
      <c r="G53" s="21">
        <f>SUM('[1]ESF (cuentas)'!G47)</f>
        <v>1959270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(cuentas)'!B51)</f>
        <v>100609117</v>
      </c>
      <c r="C55" s="21">
        <f>SUM('[1]ESF (cuentas)'!C51)</f>
        <v>103220645</v>
      </c>
      <c r="D55" s="25"/>
      <c r="E55" s="20" t="s">
        <v>93</v>
      </c>
      <c r="F55" s="21">
        <f>SUM('[1]ESF (cuentas)'!F50)</f>
        <v>0</v>
      </c>
      <c r="G55" s="21">
        <f>SUM('[1]ESF (cuentas)'!G50)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94</v>
      </c>
      <c r="B57" s="21">
        <f>SUM('[1]ESF (cuentas)'!B57)</f>
        <v>2136935811</v>
      </c>
      <c r="C57" s="21">
        <f>SUM('[1]ESF (cuentas)'!C57)</f>
        <v>2128356576</v>
      </c>
      <c r="D57" s="25"/>
      <c r="E57" s="20" t="s">
        <v>95</v>
      </c>
      <c r="F57" s="21">
        <f>SUM('[1]ESF (cuentas)'!F52)</f>
        <v>0</v>
      </c>
      <c r="G57" s="21">
        <f>SUM('[1]ESF (cuentas)'!G52)</f>
        <v>0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(cuentas)'!B64)</f>
        <v>1263077059</v>
      </c>
      <c r="C59" s="21">
        <f>SUM('[1]ESF (cuentas)'!C64)</f>
        <v>1055382823</v>
      </c>
      <c r="D59" s="25"/>
      <c r="E59" s="20" t="s">
        <v>97</v>
      </c>
      <c r="F59" s="21">
        <f>SUM('[1]ESF (cuentas)'!F55)</f>
        <v>1746306116</v>
      </c>
      <c r="G59" s="21">
        <f>SUM('[1]ESF (cuentas)'!G55)</f>
        <v>1781790724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(cuentas)'!B73)</f>
        <v>92935821</v>
      </c>
      <c r="C61" s="21">
        <f>SUM('[1]ESF (cuentas)'!C73)</f>
        <v>91774637</v>
      </c>
      <c r="D61" s="25"/>
      <c r="E61" s="20" t="s">
        <v>99</v>
      </c>
      <c r="F61" s="21">
        <f>SUM('[1]ESF (cuentas)'!F57)</f>
        <v>22719</v>
      </c>
      <c r="G61" s="21">
        <f>SUM('[1]ESF (cuentas)'!G57)</f>
        <v>22719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(cuentas)'!B79)</f>
        <v>-113359613</v>
      </c>
      <c r="C63" s="21">
        <f>SUM('[1]ESF (cuentas)'!C79)</f>
        <v>-9911240</v>
      </c>
      <c r="D63" s="22"/>
      <c r="E63" s="20" t="s">
        <v>101</v>
      </c>
      <c r="F63" s="21">
        <f>SUM('[1]ESF (cuentas)'!F64)</f>
        <v>2409426</v>
      </c>
      <c r="G63" s="21">
        <f>SUM('[1]ESF (cuentas)'!G64)</f>
        <v>2409425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102</v>
      </c>
      <c r="B65" s="21">
        <f>SUM('[1]ESF (cuentas)'!B83)</f>
        <v>451521694</v>
      </c>
      <c r="C65" s="21">
        <f>SUM('[1]ESF (cuentas)'!C83)</f>
        <v>506309428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103</v>
      </c>
      <c r="B67" s="31">
        <f>SUM('[1]ESF (cuentas)'!B89)</f>
        <v>0</v>
      </c>
      <c r="C67" s="31">
        <f>SUM('[1]ESF (cuentas)'!C89)</f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104</v>
      </c>
      <c r="B69" s="21">
        <f>SUM('[1]ESF (cuentas)'!B91)</f>
        <v>6046368</v>
      </c>
      <c r="C69" s="21">
        <f>SUM('[1]ESF (cuentas)'!C91)</f>
        <v>0</v>
      </c>
      <c r="D69" s="25"/>
      <c r="E69" s="20" t="s">
        <v>105</v>
      </c>
      <c r="F69" s="21">
        <f>SUM(F63+F61+F59+F57+F55+F53)</f>
        <v>1750675668</v>
      </c>
      <c r="G69" s="21">
        <f>SUM(G63+G61+G59+G57+G55+G53)</f>
        <v>1786182138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106</v>
      </c>
      <c r="B71" s="21">
        <f>SUM(B69+B65+B63+B61+B59+B57+B55+B53+B67)</f>
        <v>3992812156</v>
      </c>
      <c r="C71" s="21">
        <f>SUM(C69+C65+C63+C61+C59+C57+C55+C53+C67)</f>
        <v>3882666872</v>
      </c>
      <c r="D71" s="25"/>
      <c r="E71" s="20" t="s">
        <v>107</v>
      </c>
      <c r="F71" s="21">
        <f>SUM(F69+F49)</f>
        <v>2076355953</v>
      </c>
      <c r="G71" s="21">
        <f>SUM(G69+G49)</f>
        <v>2159925190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73954377</v>
      </c>
      <c r="G75" s="39">
        <f>SUM(G77+G79+G81)</f>
        <v>45880730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110</v>
      </c>
      <c r="F77" s="21">
        <f>SUM('[1]ESF (cuentas)'!F75)</f>
        <v>0</v>
      </c>
      <c r="G77" s="21">
        <f>SUM('[1]ESF (cuentas)'!G75)</f>
        <v>0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111</v>
      </c>
      <c r="F79" s="21">
        <f>SUM('[1]ESF (cuentas)'!F77)</f>
        <v>73954377</v>
      </c>
      <c r="G79" s="21">
        <f>SUM('[1]ESF (cuentas)'!G77)</f>
        <v>45880730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112</v>
      </c>
      <c r="F81" s="21">
        <f>SUM('[1]ESF (cuentas)'!F79)</f>
        <v>0</v>
      </c>
      <c r="G81" s="21">
        <f>SUM('[1]ESF (cuentas)'!G79)</f>
        <v>0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2695972364</v>
      </c>
      <c r="G83" s="39">
        <f>SUM(G85+G87+G89+G91+G93)</f>
        <v>2140293592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114</v>
      </c>
      <c r="F85" s="21">
        <f>SUM('[1]ESF (cuentas)'!F83)</f>
        <v>296504582</v>
      </c>
      <c r="G85" s="21">
        <f>SUM('[1]ESF (cuentas)'!G83)</f>
        <v>-491708840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115</v>
      </c>
      <c r="F87" s="21">
        <f>SUM('[1]ESF (cuentas)'!F85)</f>
        <v>2045786322</v>
      </c>
      <c r="G87" s="21">
        <f>SUM('[1]ESF (cuentas)'!G85)</f>
        <v>2278320972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116</v>
      </c>
      <c r="F89" s="21">
        <f>SUM('[1]ESF (cuentas)'!F87)</f>
        <v>353402028</v>
      </c>
      <c r="G89" s="21">
        <f>SUM('[1]ESF (cuentas)'!G87)</f>
        <v>353402028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117</v>
      </c>
      <c r="F91" s="21">
        <f>SUM('[1]ESF (cuentas)'!F91)</f>
        <v>0</v>
      </c>
      <c r="G91" s="21">
        <f>SUM('[1]ESF (cuentas)'!G91)</f>
        <v>0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118</v>
      </c>
      <c r="F93" s="21">
        <f>SUM('[1]ESF (cuentas)'!F94)</f>
        <v>279432</v>
      </c>
      <c r="G93" s="21">
        <f>SUM('[1]ESF (cuentas)'!G94)</f>
        <v>279432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120</v>
      </c>
      <c r="F97" s="21">
        <f>SUM('[1]ESF (cuentas)'!F98)</f>
        <v>0</v>
      </c>
      <c r="G97" s="21">
        <f>SUM('[1]ESF (cuentas)'!G98)</f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121</v>
      </c>
      <c r="F99" s="21">
        <f>SUM('[1]ESF (cuentas)'!F100)</f>
        <v>0</v>
      </c>
      <c r="G99" s="21">
        <f>SUM('[1]ESF (cuentas)'!G100)</f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122</v>
      </c>
      <c r="F101" s="21">
        <f>SUM(F75+F83+F95)</f>
        <v>2769926741</v>
      </c>
      <c r="G101" s="21">
        <f>SUM(G75+G83+G95)</f>
        <v>2186174322</v>
      </c>
    </row>
    <row r="102" spans="1:8" s="17" customFormat="1" ht="12.75" x14ac:dyDescent="0.25">
      <c r="B102" s="27"/>
      <c r="C102" s="27"/>
      <c r="E102" s="30"/>
      <c r="F102" s="31"/>
      <c r="G102" s="31"/>
    </row>
    <row r="103" spans="1:8" s="17" customFormat="1" ht="12.75" x14ac:dyDescent="0.25">
      <c r="A103" s="41" t="s">
        <v>123</v>
      </c>
      <c r="B103" s="42">
        <f>SUM(B71+B49)</f>
        <v>4846282694</v>
      </c>
      <c r="C103" s="42">
        <f>SUM(C71+C49)</f>
        <v>4346099512</v>
      </c>
      <c r="D103" s="43"/>
      <c r="E103" s="41" t="s">
        <v>124</v>
      </c>
      <c r="F103" s="42">
        <f>SUM(F101+F71)</f>
        <v>4846282694</v>
      </c>
      <c r="G103" s="42">
        <f>SUM(G101+G71)</f>
        <v>4346099512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5"/>
      <c r="B111" s="45"/>
      <c r="C111" s="45"/>
      <c r="E111" s="45"/>
      <c r="F111" s="45"/>
      <c r="G111" s="45"/>
      <c r="H111" s="3"/>
    </row>
    <row r="112" spans="1:8" x14ac:dyDescent="0.25">
      <c r="A112" s="45"/>
      <c r="B112" s="45"/>
      <c r="C112" s="45"/>
      <c r="E112" s="45"/>
      <c r="F112" s="45"/>
      <c r="G112" s="45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6"/>
      <c r="B116" s="46"/>
      <c r="C116" s="46"/>
      <c r="D116" s="46"/>
      <c r="E116" s="46"/>
      <c r="F116" s="46"/>
      <c r="G116" s="46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2022-10-31T04:35:53Z</dcterms:created>
  <dcterms:modified xsi:type="dcterms:W3CDTF">2022-10-31T04:35:54Z</dcterms:modified>
</cp:coreProperties>
</file>