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 s="1"/>
  <c r="E67" i="1"/>
  <c r="D66" i="1"/>
  <c r="D61" i="1"/>
  <c r="D60" i="1" s="1"/>
  <c r="E60" i="1"/>
  <c r="D59" i="1"/>
  <c r="D58" i="1"/>
  <c r="D57" i="1"/>
  <c r="D56" i="1"/>
  <c r="D55" i="1"/>
  <c r="D54" i="1" s="1"/>
  <c r="E54" i="1"/>
  <c r="D53" i="1"/>
  <c r="D52" i="1"/>
  <c r="D51" i="1"/>
  <c r="D50" i="1" s="1"/>
  <c r="E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8" i="1"/>
  <c r="D37" i="1"/>
  <c r="D36" i="1" s="1"/>
  <c r="D70" i="1" s="1"/>
  <c r="E36" i="1"/>
  <c r="E70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1" i="1"/>
  <c r="D10" i="1" s="1"/>
  <c r="D31" i="1" s="1"/>
  <c r="D72" i="1" s="1"/>
  <c r="E10" i="1"/>
  <c r="E31" i="1" s="1"/>
  <c r="E72" i="1" s="1"/>
  <c r="A4" i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<sst xmlns="http://schemas.openxmlformats.org/spreadsheetml/2006/main" count="63" uniqueCount="63">
  <si>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</si>
  <si>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ÓRGANOS AUTÓNOMOS</t>
  </si>
  <si>
    <t>ESTADO DE ACTIVIDADES CONSOLIDADO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</si>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</sst>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3" fillId="0" borderId="0" xfId="2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2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  <xf numFmtId="0" fontId="17" fillId="0" borderId="0" xfId="2" applyFont="1" applyFill="1" applyBorder="1" applyAlignment="1">
      <alignment horizontal="right"/>
    </xf>
    <xf numFmtId="165" fontId="1" fillId="0" borderId="0" xfId="1" applyNumberFormat="1" applyFill="1" applyBorder="1" applyAlignment="1">
      <alignment horizontal="left"/>
    </xf>
    <xf numFmtId="10" fontId="3" fillId="0" borderId="0" xfId="2" applyNumberFormat="1" applyFill="1" applyBorder="1"/>
    <xf numFmtId="0" fontId="18" fillId="0" borderId="0" xfId="2" applyFont="1" applyFill="1" applyBorder="1" applyAlignment="1">
      <alignment horizontal="right"/>
    </xf>
    <xf numFmtId="165" fontId="19" fillId="0" borderId="0" xfId="1" applyNumberFormat="1" applyFont="1" applyFill="1" applyBorder="1" applyAlignment="1">
      <alignment horizontal="left"/>
    </xf>
    <xf numFmtId="0" fontId="0" fillId="0" borderId="0" xfId="0" applyFill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SEPTIEMBRE DE 2022</v>
          </cell>
        </row>
        <row r="124">
          <cell r="L124">
            <v>1395116792</v>
          </cell>
        </row>
        <row r="127">
          <cell r="L127">
            <v>0</v>
          </cell>
        </row>
        <row r="128">
          <cell r="L128">
            <v>0</v>
          </cell>
        </row>
        <row r="129">
          <cell r="L129">
            <v>0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138978940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2052417249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9002407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110218</v>
          </cell>
        </row>
        <row r="171">
          <cell r="K171">
            <v>646202162</v>
          </cell>
        </row>
        <row r="172">
          <cell r="K172">
            <v>248246326</v>
          </cell>
        </row>
        <row r="173">
          <cell r="K173">
            <v>465167510</v>
          </cell>
        </row>
        <row r="174">
          <cell r="K174">
            <v>188227846</v>
          </cell>
        </row>
        <row r="175">
          <cell r="K175">
            <v>345293546</v>
          </cell>
        </row>
        <row r="176">
          <cell r="K176">
            <v>164942849</v>
          </cell>
        </row>
        <row r="177">
          <cell r="K177">
            <v>21529308</v>
          </cell>
        </row>
        <row r="178">
          <cell r="K178">
            <v>15948263</v>
          </cell>
        </row>
        <row r="179">
          <cell r="K179">
            <v>714086</v>
          </cell>
        </row>
        <row r="180">
          <cell r="K180">
            <v>5877824</v>
          </cell>
        </row>
        <row r="181">
          <cell r="K181">
            <v>4928882</v>
          </cell>
        </row>
        <row r="182">
          <cell r="K182">
            <v>26245362</v>
          </cell>
        </row>
        <row r="183">
          <cell r="K183">
            <v>2703928</v>
          </cell>
        </row>
        <row r="184">
          <cell r="K184">
            <v>24442</v>
          </cell>
        </row>
        <row r="185">
          <cell r="K185">
            <v>7299639</v>
          </cell>
        </row>
        <row r="186">
          <cell r="K186">
            <v>43833745</v>
          </cell>
        </row>
        <row r="187">
          <cell r="K187">
            <v>29247761</v>
          </cell>
        </row>
        <row r="188">
          <cell r="K188">
            <v>162047302</v>
          </cell>
        </row>
        <row r="189">
          <cell r="K189">
            <v>13489279</v>
          </cell>
        </row>
        <row r="190">
          <cell r="K190">
            <v>28640863</v>
          </cell>
        </row>
        <row r="191">
          <cell r="K191">
            <v>6810559</v>
          </cell>
        </row>
        <row r="192">
          <cell r="K192">
            <v>32888527</v>
          </cell>
        </row>
        <row r="193">
          <cell r="K193">
            <v>40517783</v>
          </cell>
        </row>
        <row r="194">
          <cell r="K194">
            <v>620590400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1508690</v>
          </cell>
        </row>
        <row r="198">
          <cell r="K198">
            <v>4202147</v>
          </cell>
        </row>
        <row r="199">
          <cell r="K199">
            <v>4070257</v>
          </cell>
        </row>
        <row r="200">
          <cell r="K200">
            <v>112915536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40265354</v>
          </cell>
        </row>
        <row r="226">
          <cell r="K226">
            <v>121434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14619414</v>
          </cell>
        </row>
        <row r="231">
          <cell r="K231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82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5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SEPTIEMBRE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12" customFormat="1" ht="15" customHeight="1" x14ac:dyDescent="0.2">
      <c r="A8" s="10"/>
      <c r="B8" s="10" t="s">
        <v>7</v>
      </c>
      <c r="C8" s="11"/>
      <c r="D8" s="11"/>
      <c r="E8" s="11"/>
    </row>
    <row r="9" spans="1:5" s="12" customFormat="1" ht="3" customHeight="1" x14ac:dyDescent="0.2">
      <c r="A9" s="13"/>
      <c r="B9" s="13"/>
      <c r="C9" s="14"/>
      <c r="D9" s="14"/>
      <c r="E9" s="14"/>
    </row>
    <row r="10" spans="1:5" s="12" customFormat="1" ht="14.25" x14ac:dyDescent="0.2">
      <c r="A10" s="15"/>
      <c r="B10" s="16" t="s">
        <v>8</v>
      </c>
      <c r="C10" s="17"/>
      <c r="D10" s="18">
        <f>SUM(D11:D17)</f>
        <v>138978940</v>
      </c>
      <c r="E10" s="18">
        <f>SUM(E11:E17)</f>
        <v>137462067</v>
      </c>
    </row>
    <row r="11" spans="1:5" s="12" customFormat="1" ht="12.75" x14ac:dyDescent="0.2">
      <c r="A11" s="14"/>
      <c r="B11" s="19"/>
      <c r="C11" s="14" t="s">
        <v>9</v>
      </c>
      <c r="D11" s="20">
        <f>SUM('[1]BALANZA AC.'!L127:L133)</f>
        <v>0</v>
      </c>
      <c r="E11" s="20">
        <v>0</v>
      </c>
    </row>
    <row r="12" spans="1:5" s="12" customFormat="1" ht="12.75" customHeight="1" x14ac:dyDescent="0.2">
      <c r="A12" s="14"/>
      <c r="B12" s="19"/>
      <c r="C12" s="14" t="s">
        <v>10</v>
      </c>
      <c r="D12" s="20">
        <v>0</v>
      </c>
      <c r="E12" s="20">
        <v>0</v>
      </c>
    </row>
    <row r="13" spans="1:5" s="12" customFormat="1" ht="12.75" customHeight="1" x14ac:dyDescent="0.2">
      <c r="A13" s="14"/>
      <c r="B13" s="19"/>
      <c r="C13" s="14" t="s">
        <v>11</v>
      </c>
      <c r="D13" s="20">
        <f>SUM('[1]BALANZA AC.'!L134)</f>
        <v>0</v>
      </c>
      <c r="E13" s="20">
        <v>0</v>
      </c>
    </row>
    <row r="14" spans="1:5" s="12" customFormat="1" ht="12.75" x14ac:dyDescent="0.2">
      <c r="A14" s="14"/>
      <c r="B14" s="19"/>
      <c r="C14" s="14" t="s">
        <v>12</v>
      </c>
      <c r="D14" s="20">
        <f>SUM('[1]BALANZA AC.'!L135:L138)</f>
        <v>0</v>
      </c>
      <c r="E14" s="20">
        <v>0</v>
      </c>
    </row>
    <row r="15" spans="1:5" s="12" customFormat="1" ht="12.75" x14ac:dyDescent="0.2">
      <c r="A15" s="14"/>
      <c r="B15" s="19"/>
      <c r="C15" s="14" t="s">
        <v>13</v>
      </c>
      <c r="D15" s="20">
        <f>SUM('[1]BALANZA AC.'!L139)</f>
        <v>0</v>
      </c>
      <c r="E15" s="20">
        <v>0</v>
      </c>
    </row>
    <row r="16" spans="1:5" s="12" customFormat="1" ht="12.75" x14ac:dyDescent="0.2">
      <c r="A16" s="14"/>
      <c r="B16" s="19"/>
      <c r="C16" s="14" t="s">
        <v>14</v>
      </c>
      <c r="D16" s="20">
        <f>SUM('[1]BALANZA AC.'!L140:L146)</f>
        <v>0</v>
      </c>
      <c r="E16" s="20">
        <v>0</v>
      </c>
    </row>
    <row r="17" spans="1:5" s="12" customFormat="1" ht="13.5" customHeight="1" x14ac:dyDescent="0.2">
      <c r="A17" s="14"/>
      <c r="B17" s="19"/>
      <c r="C17" s="14" t="s">
        <v>15</v>
      </c>
      <c r="D17" s="20">
        <f>SUM('[1]BALANZA AC.'!L147:L150)</f>
        <v>138978940</v>
      </c>
      <c r="E17" s="21">
        <v>137462067</v>
      </c>
    </row>
    <row r="18" spans="1:5" s="12" customFormat="1" ht="3" customHeight="1" x14ac:dyDescent="0.2">
      <c r="A18" s="14"/>
      <c r="B18" s="19"/>
      <c r="C18" s="22"/>
      <c r="D18" s="23"/>
      <c r="E18" s="23"/>
    </row>
    <row r="19" spans="1:5" s="12" customFormat="1" ht="30" customHeight="1" x14ac:dyDescent="0.2">
      <c r="A19" s="15"/>
      <c r="B19" s="24" t="s">
        <v>16</v>
      </c>
      <c r="C19" s="24"/>
      <c r="D19" s="18">
        <f>SUM(D20:D22)</f>
        <v>3447534041</v>
      </c>
      <c r="E19" s="18">
        <f>SUM(E20:E22)</f>
        <v>5127127635</v>
      </c>
    </row>
    <row r="20" spans="1:5" s="12" customFormat="1" ht="12.75" x14ac:dyDescent="0.2">
      <c r="A20" s="14"/>
      <c r="B20" s="14"/>
      <c r="C20" s="25" t="s">
        <v>17</v>
      </c>
      <c r="D20" s="20">
        <f>SUM('[1]BALANZA AC.'!L151:L155)</f>
        <v>0</v>
      </c>
      <c r="E20" s="20">
        <v>0</v>
      </c>
    </row>
    <row r="21" spans="1:5" s="12" customFormat="1" ht="12.75" x14ac:dyDescent="0.2">
      <c r="A21" s="14"/>
      <c r="B21" s="14"/>
      <c r="C21" s="25"/>
      <c r="D21" s="20"/>
      <c r="E21" s="20"/>
    </row>
    <row r="22" spans="1:5" s="12" customFormat="1" ht="12.75" x14ac:dyDescent="0.2">
      <c r="A22" s="14"/>
      <c r="B22" s="14"/>
      <c r="C22" s="14" t="s">
        <v>18</v>
      </c>
      <c r="D22" s="20">
        <f>SUM('[1]BALANZA AC.'!L156:L158)+'[1]BALANZA AC.'!L124-'[1]AJUSTES DE CONSOLIDACIÓN'!J11</f>
        <v>3447534041</v>
      </c>
      <c r="E22" s="20">
        <v>5127127635</v>
      </c>
    </row>
    <row r="23" spans="1:5" s="12" customFormat="1" ht="3" customHeight="1" x14ac:dyDescent="0.2">
      <c r="A23" s="14"/>
      <c r="B23" s="14"/>
      <c r="C23" s="14"/>
      <c r="D23" s="20"/>
      <c r="E23" s="20"/>
    </row>
    <row r="24" spans="1:5" s="12" customFormat="1" ht="14.25" x14ac:dyDescent="0.2">
      <c r="A24" s="15"/>
      <c r="B24" s="16" t="s">
        <v>19</v>
      </c>
      <c r="C24" s="17"/>
      <c r="D24" s="18">
        <f>SUM(D25:D29)</f>
        <v>9112625</v>
      </c>
      <c r="E24" s="18">
        <f>SUM(E25:E29)</f>
        <v>7574818</v>
      </c>
    </row>
    <row r="25" spans="1:5" s="12" customFormat="1" ht="12.75" x14ac:dyDescent="0.2">
      <c r="A25" s="14"/>
      <c r="B25" s="14"/>
      <c r="C25" s="14" t="s">
        <v>20</v>
      </c>
      <c r="D25" s="20">
        <f>SUM('[1]BALANZA AC.'!L159:L160)</f>
        <v>9002407</v>
      </c>
      <c r="E25" s="20">
        <v>7506468</v>
      </c>
    </row>
    <row r="26" spans="1:5" s="12" customFormat="1" ht="12.75" customHeight="1" x14ac:dyDescent="0.2">
      <c r="A26" s="14"/>
      <c r="B26" s="14"/>
      <c r="C26" s="14" t="s">
        <v>21</v>
      </c>
      <c r="D26" s="20">
        <f>SUM('[1]BALANZA AC.'!L161:L165)</f>
        <v>0</v>
      </c>
      <c r="E26" s="20">
        <v>0</v>
      </c>
    </row>
    <row r="27" spans="1:5" s="12" customFormat="1" ht="12.75" customHeight="1" x14ac:dyDescent="0.2">
      <c r="A27" s="14"/>
      <c r="B27" s="14"/>
      <c r="C27" s="14" t="s">
        <v>22</v>
      </c>
      <c r="D27" s="20">
        <f>SUM('[1]BALANZA AC.'!L166)</f>
        <v>0</v>
      </c>
      <c r="E27" s="20">
        <v>0</v>
      </c>
    </row>
    <row r="28" spans="1:5" s="12" customFormat="1" ht="12.75" customHeight="1" x14ac:dyDescent="0.2">
      <c r="A28" s="14"/>
      <c r="B28" s="14"/>
      <c r="C28" s="14" t="s">
        <v>23</v>
      </c>
      <c r="D28" s="20">
        <f>SUM('[1]BALANZA AC.'!L167)</f>
        <v>0</v>
      </c>
      <c r="E28" s="20">
        <v>0</v>
      </c>
    </row>
    <row r="29" spans="1:5" s="12" customFormat="1" x14ac:dyDescent="0.2">
      <c r="A29" s="26"/>
      <c r="B29" s="13"/>
      <c r="C29" s="14" t="s">
        <v>24</v>
      </c>
      <c r="D29" s="20">
        <f>SUM('[1]BALANZA AC.'!L168:L170)+'[1]AJUSTES DE CONSOLIDACIÓN'!K30+'[1]AJUSTES DE CONSOLIDACIÓN'!K31-'[1]AJUSTES DE CONSOLIDACIÓN'!J28-'[1]AJUSTES DE CONSOLIDACIÓN'!J29</f>
        <v>110218</v>
      </c>
      <c r="E29" s="20">
        <v>68350</v>
      </c>
    </row>
    <row r="30" spans="1:5" s="12" customFormat="1" ht="12.75" x14ac:dyDescent="0.2">
      <c r="A30" s="27"/>
      <c r="B30" s="19"/>
      <c r="C30" s="19"/>
      <c r="D30" s="23"/>
      <c r="E30" s="23"/>
    </row>
    <row r="31" spans="1:5" s="12" customFormat="1" ht="14.25" x14ac:dyDescent="0.2">
      <c r="A31" s="15"/>
      <c r="B31" s="16" t="s">
        <v>25</v>
      </c>
      <c r="C31" s="17"/>
      <c r="D31" s="18">
        <f>SUM(D10+D19+D24)</f>
        <v>3595625606</v>
      </c>
      <c r="E31" s="18">
        <f>SUM(E10+E19+E24)</f>
        <v>5272164520</v>
      </c>
    </row>
    <row r="32" spans="1:5" s="12" customFormat="1" ht="12.75" x14ac:dyDescent="0.2">
      <c r="A32" s="27"/>
      <c r="B32" s="19"/>
      <c r="C32" s="19"/>
      <c r="D32" s="23"/>
      <c r="E32" s="23"/>
    </row>
    <row r="33" spans="1:5" s="12" customFormat="1" ht="3" customHeight="1" x14ac:dyDescent="0.2">
      <c r="A33" s="27"/>
      <c r="B33" s="28"/>
      <c r="C33" s="29"/>
      <c r="D33" s="23"/>
      <c r="E33" s="23"/>
    </row>
    <row r="34" spans="1:5" s="12" customFormat="1" ht="15.75" x14ac:dyDescent="0.2">
      <c r="A34" s="30"/>
      <c r="B34" s="10" t="s">
        <v>26</v>
      </c>
      <c r="C34" s="11"/>
      <c r="D34" s="31"/>
      <c r="E34" s="31"/>
    </row>
    <row r="35" spans="1:5" s="12" customFormat="1" ht="5.25" customHeight="1" x14ac:dyDescent="0.2">
      <c r="A35" s="32"/>
      <c r="B35" s="13"/>
      <c r="C35" s="14"/>
      <c r="D35" s="20"/>
      <c r="E35" s="20"/>
    </row>
    <row r="36" spans="1:5" s="12" customFormat="1" ht="14.25" x14ac:dyDescent="0.2">
      <c r="A36" s="15"/>
      <c r="B36" s="16" t="s">
        <v>27</v>
      </c>
      <c r="C36" s="17"/>
      <c r="D36" s="18">
        <f>SUM(D37:D39)</f>
        <v>3121418192</v>
      </c>
      <c r="E36" s="18">
        <f>SUM(E37:E39)</f>
        <v>4959670763</v>
      </c>
    </row>
    <row r="37" spans="1:5" s="12" customFormat="1" ht="15" customHeight="1" x14ac:dyDescent="0.2">
      <c r="A37" s="32"/>
      <c r="B37" s="19"/>
      <c r="C37" s="14" t="s">
        <v>28</v>
      </c>
      <c r="D37" s="20">
        <f>SUM('[1]BALANZA AC.'!K171:K176)</f>
        <v>2058080239</v>
      </c>
      <c r="E37" s="20">
        <v>3194859027</v>
      </c>
    </row>
    <row r="38" spans="1:5" s="12" customFormat="1" ht="15" customHeight="1" x14ac:dyDescent="0.2">
      <c r="A38" s="27"/>
      <c r="B38" s="19"/>
      <c r="C38" s="14" t="s">
        <v>29</v>
      </c>
      <c r="D38" s="20">
        <f>SUM('[1]BALANZA AC.'!K177:K185)</f>
        <v>85271734</v>
      </c>
      <c r="E38" s="20">
        <v>293262333</v>
      </c>
    </row>
    <row r="39" spans="1:5" s="12" customFormat="1" ht="15" customHeight="1" x14ac:dyDescent="0.2">
      <c r="A39" s="32"/>
      <c r="B39" s="19"/>
      <c r="C39" s="14" t="s">
        <v>30</v>
      </c>
      <c r="D39" s="20">
        <f>SUM('[1]BALANZA AC.'!K186:K194)</f>
        <v>978066219</v>
      </c>
      <c r="E39" s="20">
        <v>1471549403</v>
      </c>
    </row>
    <row r="40" spans="1:5" s="12" customFormat="1" ht="14.25" x14ac:dyDescent="0.2">
      <c r="A40" s="15"/>
      <c r="B40" s="16" t="s">
        <v>31</v>
      </c>
      <c r="C40" s="17"/>
      <c r="D40" s="18">
        <f>SUM(D41:D49)</f>
        <v>122696630</v>
      </c>
      <c r="E40" s="18">
        <f>SUM(E41:E49)</f>
        <v>291932217</v>
      </c>
    </row>
    <row r="41" spans="1:5" s="12" customFormat="1" ht="12.75" x14ac:dyDescent="0.2">
      <c r="A41" s="32"/>
      <c r="B41" s="19"/>
      <c r="C41" s="14" t="s">
        <v>32</v>
      </c>
      <c r="D41" s="20">
        <f>SUM('[1]BALANZA AC.'!K195)</f>
        <v>0</v>
      </c>
      <c r="E41" s="20">
        <v>15000</v>
      </c>
    </row>
    <row r="42" spans="1:5" s="12" customFormat="1" ht="12.75" x14ac:dyDescent="0.2">
      <c r="A42" s="32"/>
      <c r="B42" s="19"/>
      <c r="C42" s="14" t="s">
        <v>33</v>
      </c>
      <c r="D42" s="20">
        <f>SUM('[1]BALANZA AC.'!K196)</f>
        <v>0</v>
      </c>
      <c r="E42" s="20">
        <v>0</v>
      </c>
    </row>
    <row r="43" spans="1:5" s="12" customFormat="1" ht="12.75" x14ac:dyDescent="0.2">
      <c r="A43" s="32"/>
      <c r="B43" s="19"/>
      <c r="C43" s="14" t="s">
        <v>34</v>
      </c>
      <c r="D43" s="20">
        <f>SUM('[1]BALANZA AC.'!K197)</f>
        <v>1508690</v>
      </c>
      <c r="E43" s="20">
        <v>43228442</v>
      </c>
    </row>
    <row r="44" spans="1:5" s="12" customFormat="1" ht="12.75" x14ac:dyDescent="0.2">
      <c r="A44" s="32"/>
      <c r="B44" s="19"/>
      <c r="C44" s="14" t="s">
        <v>35</v>
      </c>
      <c r="D44" s="20">
        <f>SUM('[1]BALANZA AC.'!K198:K201)</f>
        <v>121187940</v>
      </c>
      <c r="E44" s="20">
        <v>248688775</v>
      </c>
    </row>
    <row r="45" spans="1:5" s="12" customFormat="1" ht="12.75" x14ac:dyDescent="0.2">
      <c r="A45" s="32"/>
      <c r="B45" s="19"/>
      <c r="C45" s="14" t="s">
        <v>36</v>
      </c>
      <c r="D45" s="20">
        <f>SUM('[1]BALANZA AC.'!K202)</f>
        <v>0</v>
      </c>
      <c r="E45" s="20">
        <v>0</v>
      </c>
    </row>
    <row r="46" spans="1:5" s="12" customFormat="1" ht="12.75" x14ac:dyDescent="0.2">
      <c r="A46" s="32"/>
      <c r="B46" s="19"/>
      <c r="C46" s="33" t="s">
        <v>37</v>
      </c>
      <c r="D46" s="20">
        <f>SUM('[1]BALANZA AC.'!K203)</f>
        <v>0</v>
      </c>
      <c r="E46" s="20">
        <v>0</v>
      </c>
    </row>
    <row r="47" spans="1:5" s="12" customFormat="1" ht="12.75" customHeight="1" x14ac:dyDescent="0.2">
      <c r="A47" s="32"/>
      <c r="B47" s="19"/>
      <c r="C47" s="33" t="s">
        <v>38</v>
      </c>
      <c r="D47" s="20">
        <f>SUM('[1]BALANZA AC.'!K204)</f>
        <v>0</v>
      </c>
      <c r="E47" s="20">
        <v>0</v>
      </c>
    </row>
    <row r="48" spans="1:5" s="12" customFormat="1" ht="12.75" customHeight="1" x14ac:dyDescent="0.2">
      <c r="A48" s="32"/>
      <c r="B48" s="19"/>
      <c r="C48" s="33" t="s">
        <v>39</v>
      </c>
      <c r="D48" s="20">
        <f>SUM('[1]BALANZA AC.'!K205:K209)</f>
        <v>0</v>
      </c>
      <c r="E48" s="20">
        <v>0</v>
      </c>
    </row>
    <row r="49" spans="1:5" s="12" customFormat="1" ht="12.75" customHeight="1" x14ac:dyDescent="0.2">
      <c r="A49" s="32"/>
      <c r="B49" s="19"/>
      <c r="C49" s="33" t="s">
        <v>40</v>
      </c>
      <c r="D49" s="20">
        <f>SUM('[1]BALANZA AC.'!K210:K211)</f>
        <v>0</v>
      </c>
      <c r="E49" s="20">
        <v>0</v>
      </c>
    </row>
    <row r="50" spans="1:5" s="12" customFormat="1" ht="14.25" x14ac:dyDescent="0.2">
      <c r="A50" s="15"/>
      <c r="B50" s="16" t="s">
        <v>41</v>
      </c>
      <c r="C50" s="17"/>
      <c r="D50" s="18">
        <f>SUM(D51:D53)</f>
        <v>0</v>
      </c>
      <c r="E50" s="18">
        <f>SUM(E51:E53)</f>
        <v>0</v>
      </c>
    </row>
    <row r="51" spans="1:5" s="12" customFormat="1" ht="12.75" x14ac:dyDescent="0.2">
      <c r="A51" s="32"/>
      <c r="B51" s="19"/>
      <c r="C51" s="14" t="s">
        <v>42</v>
      </c>
      <c r="D51" s="20">
        <f>SUM('[1]BALANZA AC.'!K212:K213)</f>
        <v>0</v>
      </c>
      <c r="E51" s="20">
        <v>0</v>
      </c>
    </row>
    <row r="52" spans="1:5" s="12" customFormat="1" ht="12.75" x14ac:dyDescent="0.2">
      <c r="A52" s="27"/>
      <c r="B52" s="19"/>
      <c r="C52" s="14" t="s">
        <v>43</v>
      </c>
      <c r="D52" s="20">
        <f>SUM('[1]BALANZA AC.'!K214)</f>
        <v>0</v>
      </c>
      <c r="E52" s="20">
        <v>0</v>
      </c>
    </row>
    <row r="53" spans="1:5" s="12" customFormat="1" ht="12.75" customHeight="1" x14ac:dyDescent="0.2">
      <c r="A53" s="27"/>
      <c r="B53" s="19"/>
      <c r="C53" s="14" t="s">
        <v>44</v>
      </c>
      <c r="D53" s="20">
        <f>SUM('[1]BALANZA AC.'!K215)</f>
        <v>0</v>
      </c>
      <c r="E53" s="20">
        <v>0</v>
      </c>
    </row>
    <row r="54" spans="1:5" s="12" customFormat="1" ht="14.25" x14ac:dyDescent="0.2">
      <c r="A54" s="15"/>
      <c r="B54" s="16" t="s">
        <v>45</v>
      </c>
      <c r="C54" s="17"/>
      <c r="D54" s="18">
        <f>SUM(D55:D59)</f>
        <v>0</v>
      </c>
      <c r="E54" s="18">
        <f>SUM(E55:E59)</f>
        <v>0</v>
      </c>
    </row>
    <row r="55" spans="1:5" s="12" customFormat="1" x14ac:dyDescent="0.2">
      <c r="A55" s="34"/>
      <c r="B55" s="13"/>
      <c r="C55" s="14" t="s">
        <v>46</v>
      </c>
      <c r="D55" s="20">
        <f>SUM('[1]BALANZA AC.'!K216)</f>
        <v>0</v>
      </c>
      <c r="E55" s="20">
        <v>0</v>
      </c>
    </row>
    <row r="56" spans="1:5" s="12" customFormat="1" x14ac:dyDescent="0.2">
      <c r="A56" s="34"/>
      <c r="B56" s="13"/>
      <c r="C56" s="14" t="s">
        <v>47</v>
      </c>
      <c r="D56" s="20">
        <f>SUM('[1]BALANZA AC.'!K217)</f>
        <v>0</v>
      </c>
      <c r="E56" s="20">
        <v>0</v>
      </c>
    </row>
    <row r="57" spans="1:5" s="12" customFormat="1" x14ac:dyDescent="0.2">
      <c r="A57" s="34"/>
      <c r="B57" s="13"/>
      <c r="C57" s="14" t="s">
        <v>48</v>
      </c>
      <c r="D57" s="20">
        <f>SUM('[1]BALANZA AC.'!K218)</f>
        <v>0</v>
      </c>
      <c r="E57" s="20">
        <v>0</v>
      </c>
    </row>
    <row r="58" spans="1:5" s="12" customFormat="1" ht="15" customHeight="1" x14ac:dyDescent="0.2">
      <c r="A58" s="34"/>
      <c r="B58" s="13"/>
      <c r="C58" s="14" t="s">
        <v>49</v>
      </c>
      <c r="D58" s="20">
        <f>SUM('[1]BALANZA AC.'!K219)</f>
        <v>0</v>
      </c>
      <c r="E58" s="20">
        <v>0</v>
      </c>
    </row>
    <row r="59" spans="1:5" s="12" customFormat="1" ht="15" customHeight="1" x14ac:dyDescent="0.2">
      <c r="A59" s="34"/>
      <c r="B59" s="13"/>
      <c r="C59" s="14" t="s">
        <v>50</v>
      </c>
      <c r="D59" s="20">
        <f>SUM('[1]BALANZA AC.'!K220:K221)</f>
        <v>0</v>
      </c>
      <c r="E59" s="20">
        <v>0</v>
      </c>
    </row>
    <row r="60" spans="1:5" s="12" customFormat="1" ht="14.25" x14ac:dyDescent="0.2">
      <c r="A60" s="15"/>
      <c r="B60" s="16" t="s">
        <v>51</v>
      </c>
      <c r="C60" s="17"/>
      <c r="D60" s="18">
        <f>SUM(D61:D66)</f>
        <v>55006202</v>
      </c>
      <c r="E60" s="18">
        <f>SUM(E61:E66)</f>
        <v>512270380</v>
      </c>
    </row>
    <row r="61" spans="1:5" s="12" customFormat="1" ht="12.75" x14ac:dyDescent="0.2">
      <c r="A61" s="14"/>
      <c r="B61" s="19"/>
      <c r="C61" s="14" t="s">
        <v>52</v>
      </c>
      <c r="D61" s="20">
        <f>SUM('[1]BALANZA AC.'!K222:K225)</f>
        <v>40265354</v>
      </c>
      <c r="E61" s="20">
        <v>509799250</v>
      </c>
    </row>
    <row r="62" spans="1:5" s="12" customFormat="1" ht="12.75" customHeight="1" x14ac:dyDescent="0.2">
      <c r="A62" s="14"/>
      <c r="B62" s="19"/>
      <c r="C62" s="14" t="s">
        <v>53</v>
      </c>
      <c r="D62" s="20">
        <v>0</v>
      </c>
      <c r="E62" s="20">
        <v>0</v>
      </c>
    </row>
    <row r="63" spans="1:5" s="12" customFormat="1" ht="12.75" customHeight="1" x14ac:dyDescent="0.2">
      <c r="A63" s="14"/>
      <c r="B63" s="19"/>
      <c r="C63" s="14" t="s">
        <v>54</v>
      </c>
      <c r="D63" s="20">
        <v>0</v>
      </c>
      <c r="E63" s="20">
        <v>0</v>
      </c>
    </row>
    <row r="64" spans="1:5" s="12" customFormat="1" ht="12.75" customHeight="1" x14ac:dyDescent="0.2">
      <c r="A64" s="14"/>
      <c r="B64" s="19"/>
      <c r="C64" s="14" t="s">
        <v>55</v>
      </c>
      <c r="D64" s="20">
        <v>0</v>
      </c>
      <c r="E64" s="20">
        <v>0</v>
      </c>
    </row>
    <row r="65" spans="1:6" s="12" customFormat="1" ht="12.75" customHeight="1" x14ac:dyDescent="0.2">
      <c r="A65" s="14"/>
      <c r="B65" s="19"/>
      <c r="C65" s="14" t="s">
        <v>56</v>
      </c>
      <c r="D65" s="20">
        <v>0</v>
      </c>
      <c r="E65" s="20">
        <v>0</v>
      </c>
    </row>
    <row r="66" spans="1:6" s="12" customFormat="1" ht="12.75" x14ac:dyDescent="0.2">
      <c r="A66" s="14"/>
      <c r="B66" s="19"/>
      <c r="C66" s="14" t="s">
        <v>57</v>
      </c>
      <c r="D66" s="20">
        <f>SUM('[1]BALANZA AC.'!K226:K230)</f>
        <v>14740848</v>
      </c>
      <c r="E66" s="20">
        <v>2471130</v>
      </c>
    </row>
    <row r="67" spans="1:6" s="12" customFormat="1" ht="14.25" x14ac:dyDescent="0.2">
      <c r="A67" s="15"/>
      <c r="B67" s="16" t="s">
        <v>58</v>
      </c>
      <c r="C67" s="17"/>
      <c r="D67" s="18">
        <f>SUM(D68)</f>
        <v>0</v>
      </c>
      <c r="E67" s="18">
        <f>SUM(E68)</f>
        <v>0</v>
      </c>
    </row>
    <row r="68" spans="1:6" s="12" customFormat="1" ht="12.75" x14ac:dyDescent="0.2">
      <c r="A68" s="14"/>
      <c r="B68" s="19"/>
      <c r="C68" s="14" t="s">
        <v>59</v>
      </c>
      <c r="D68" s="20">
        <f>SUM('[1]BALANZA AC.'!K231)</f>
        <v>0</v>
      </c>
      <c r="E68" s="20">
        <v>0</v>
      </c>
    </row>
    <row r="69" spans="1:6" s="12" customFormat="1" ht="12.75" x14ac:dyDescent="0.2">
      <c r="A69" s="14"/>
      <c r="B69" s="19"/>
      <c r="C69" s="14"/>
      <c r="D69" s="23"/>
      <c r="E69" s="23"/>
    </row>
    <row r="70" spans="1:6" s="12" customFormat="1" ht="14.25" x14ac:dyDescent="0.2">
      <c r="A70" s="15"/>
      <c r="B70" s="16" t="s">
        <v>60</v>
      </c>
      <c r="C70" s="17"/>
      <c r="D70" s="18">
        <f>SUM(D36+D40+D50+D54+D60+D67)</f>
        <v>3299121024</v>
      </c>
      <c r="E70" s="18">
        <f>SUM(E36+E40+E50+E54+E60+E67)</f>
        <v>5763873360</v>
      </c>
    </row>
    <row r="71" spans="1:6" s="12" customFormat="1" ht="8.1" customHeight="1" x14ac:dyDescent="0.2">
      <c r="A71" s="14"/>
      <c r="B71" s="14"/>
      <c r="C71" s="14"/>
      <c r="D71" s="20"/>
      <c r="E71" s="20"/>
    </row>
    <row r="72" spans="1:6" s="12" customFormat="1" ht="15.75" x14ac:dyDescent="0.2">
      <c r="A72" s="30"/>
      <c r="B72" s="10" t="s">
        <v>61</v>
      </c>
      <c r="C72" s="11"/>
      <c r="D72" s="31">
        <f>SUM(D31-D70)</f>
        <v>296504582</v>
      </c>
      <c r="E72" s="31">
        <f>SUM(E31-E70)</f>
        <v>-491708840</v>
      </c>
    </row>
    <row r="73" spans="1:6" s="12" customFormat="1" ht="8.1" customHeight="1" x14ac:dyDescent="0.2">
      <c r="A73" s="35"/>
      <c r="B73" s="36"/>
      <c r="C73" s="37"/>
      <c r="D73" s="38"/>
      <c r="E73" s="38"/>
    </row>
    <row r="74" spans="1:6" s="12" customFormat="1" ht="12.75" x14ac:dyDescent="0.2">
      <c r="A74" s="39" t="s">
        <v>62</v>
      </c>
      <c r="B74" s="40"/>
      <c r="C74" s="41"/>
      <c r="E74" s="40"/>
    </row>
    <row r="75" spans="1:6" s="43" customFormat="1" ht="12.75" x14ac:dyDescent="0.2">
      <c r="A75" s="2"/>
      <c r="B75" s="2"/>
      <c r="C75" s="2"/>
      <c r="D75" s="42"/>
      <c r="E75" s="42"/>
    </row>
    <row r="76" spans="1:6" s="44" customFormat="1" ht="12.75" x14ac:dyDescent="0.2">
      <c r="A76" s="2"/>
      <c r="B76" s="2"/>
      <c r="C76" s="2"/>
      <c r="D76" s="42"/>
      <c r="E76" s="42"/>
      <c r="F76" s="43"/>
    </row>
    <row r="77" spans="1:6" s="44" customFormat="1" ht="12.75" x14ac:dyDescent="0.2">
      <c r="A77" s="2"/>
      <c r="B77" s="2"/>
      <c r="C77" s="2"/>
      <c r="D77" s="42"/>
      <c r="E77" s="42"/>
      <c r="F77" s="43"/>
    </row>
    <row r="78" spans="1:6" s="44" customFormat="1" ht="12.75" x14ac:dyDescent="0.2">
      <c r="A78" s="2"/>
      <c r="B78" s="2"/>
      <c r="C78" s="2"/>
      <c r="E78" s="42"/>
      <c r="F78" s="43"/>
    </row>
    <row r="79" spans="1:6" s="44" customFormat="1" ht="12.75" x14ac:dyDescent="0.2">
      <c r="A79" s="2"/>
      <c r="B79" s="2"/>
      <c r="C79" s="2"/>
      <c r="D79" s="45"/>
      <c r="E79" s="45"/>
      <c r="F79" s="43"/>
    </row>
    <row r="80" spans="1:6" s="44" customFormat="1" ht="12.75" x14ac:dyDescent="0.2">
      <c r="A80" s="2"/>
      <c r="B80" s="2"/>
      <c r="C80" s="46"/>
      <c r="D80" s="47"/>
      <c r="E80" s="48"/>
      <c r="F80" s="43"/>
    </row>
    <row r="81" spans="1:6" s="44" customFormat="1" ht="12.75" x14ac:dyDescent="0.2">
      <c r="A81" s="2"/>
      <c r="B81" s="2"/>
      <c r="C81" s="46"/>
      <c r="D81" s="47"/>
      <c r="E81" s="42"/>
      <c r="F81" s="43"/>
    </row>
    <row r="82" spans="1:6" s="44" customFormat="1" ht="12.75" x14ac:dyDescent="0.2">
      <c r="A82" s="2"/>
      <c r="B82" s="2"/>
      <c r="C82" s="49"/>
      <c r="D82" s="50"/>
      <c r="E82" s="42"/>
      <c r="F82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2022-10-31T04:35:45Z</dcterms:created>
  <dcterms:modified xsi:type="dcterms:W3CDTF">2022-10-31T04:35:46Z</dcterms:modified>
</cp:coreProperties>
</file>