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5 ÓRGANOS AUTÓNOMOS\"/>
    </mc:Choice>
  </mc:AlternateContent>
  <bookViews>
    <workbookView xWindow="0" yWindow="0" windowWidth="20490" windowHeight="775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G88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4" i="1" s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7" i="1" s="1"/>
  <c r="F14" i="1"/>
  <c r="F37" i="1" s="1"/>
  <c r="F62" i="1" s="1"/>
  <c r="F97" i="1" s="1"/>
  <c r="C14" i="1"/>
  <c r="C37" i="1" s="1"/>
  <c r="C97" i="1" s="1"/>
  <c r="B14" i="1"/>
  <c r="B37" i="1" s="1"/>
  <c r="B97" i="1" s="1"/>
  <c r="A5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<sst xmlns="http://schemas.openxmlformats.org/spreadsheetml/2006/main" count="69" uniqueCount="66">
  <si>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</si>
  <si>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ÓRGANOS AUTÓNOMOS</t>
  </si>
  <si>
    <t>ESTADO DE SITUACIÓN FINANCIERA CONSOLIDADO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</si>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</sst>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9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9" fillId="0" borderId="0" xfId="1" applyNumberFormat="1" applyFont="1" applyFill="1" applyAlignment="1">
      <alignment horizontal="left" vertical="top"/>
    </xf>
    <xf numFmtId="164" fontId="9" fillId="0" borderId="0" xfId="1" applyNumberFormat="1" applyFont="1" applyFill="1" applyAlignment="1">
      <alignment horizontal="right" vertical="top"/>
    </xf>
    <xf numFmtId="37" fontId="13" fillId="0" borderId="0" xfId="1" applyNumberFormat="1" applyFont="1" applyFill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NOTAS%20(O.AUTONOMOS)%20SEP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NOTAS DE MEMORIA"/>
      <sheetName val="36 EDO ANALITICO INGRESOS"/>
      <sheetName val="37 Edo Ejerc x Cap Gto"/>
      <sheetName val="12 Raz. Financieras"/>
      <sheetName val="CUADROS REPORTE A.A.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>
        <row r="5">
          <cell r="A5" t="str">
            <v>AL 30 DE SEPTIEMBRE DE 2022</v>
          </cell>
        </row>
        <row r="11">
          <cell r="B11">
            <v>766791673</v>
          </cell>
          <cell r="C11">
            <v>452530188</v>
          </cell>
          <cell r="F11">
            <v>321764794</v>
          </cell>
          <cell r="G11">
            <v>355703552</v>
          </cell>
        </row>
        <row r="19">
          <cell r="B19">
            <v>58283126</v>
          </cell>
          <cell r="C19">
            <v>10222942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27716229</v>
          </cell>
          <cell r="C27">
            <v>0</v>
          </cell>
        </row>
        <row r="28">
          <cell r="F28">
            <v>335517</v>
          </cell>
          <cell r="G28">
            <v>0</v>
          </cell>
        </row>
        <row r="32">
          <cell r="B32">
            <v>679510</v>
          </cell>
          <cell r="C32">
            <v>679510</v>
          </cell>
        </row>
        <row r="34">
          <cell r="B34">
            <v>0</v>
          </cell>
          <cell r="C34">
            <v>0</v>
          </cell>
        </row>
        <row r="35">
          <cell r="F35">
            <v>210557</v>
          </cell>
          <cell r="G35">
            <v>266743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3369417</v>
          </cell>
          <cell r="G38">
            <v>17772757</v>
          </cell>
        </row>
        <row r="46">
          <cell r="B46">
            <v>55045899</v>
          </cell>
          <cell r="C46">
            <v>7534003</v>
          </cell>
        </row>
        <row r="47">
          <cell r="F47">
            <v>1937407</v>
          </cell>
          <cell r="G47">
            <v>1959270</v>
          </cell>
        </row>
        <row r="50">
          <cell r="F50">
            <v>0</v>
          </cell>
          <cell r="G50">
            <v>0</v>
          </cell>
        </row>
        <row r="51">
          <cell r="B51">
            <v>100609117</v>
          </cell>
          <cell r="C51">
            <v>103220645</v>
          </cell>
        </row>
        <row r="52">
          <cell r="F52">
            <v>0</v>
          </cell>
          <cell r="G52">
            <v>0</v>
          </cell>
        </row>
        <row r="55">
          <cell r="F55">
            <v>1746306116</v>
          </cell>
          <cell r="G55">
            <v>1781790724</v>
          </cell>
        </row>
        <row r="57">
          <cell r="B57">
            <v>2136935811</v>
          </cell>
          <cell r="C57">
            <v>2128356576</v>
          </cell>
          <cell r="F57">
            <v>22719</v>
          </cell>
          <cell r="G57">
            <v>22719</v>
          </cell>
        </row>
        <row r="64">
          <cell r="B64">
            <v>1263077059</v>
          </cell>
          <cell r="C64">
            <v>1055382823</v>
          </cell>
          <cell r="F64">
            <v>2409426</v>
          </cell>
          <cell r="G64">
            <v>2409425</v>
          </cell>
        </row>
        <row r="73">
          <cell r="B73">
            <v>92935821</v>
          </cell>
          <cell r="C73">
            <v>91774637</v>
          </cell>
        </row>
        <row r="75">
          <cell r="F75">
            <v>0</v>
          </cell>
          <cell r="G75">
            <v>0</v>
          </cell>
        </row>
        <row r="77">
          <cell r="F77">
            <v>73954377</v>
          </cell>
          <cell r="G77">
            <v>45880730</v>
          </cell>
        </row>
        <row r="79">
          <cell r="B79">
            <v>-113359613</v>
          </cell>
          <cell r="C79">
            <v>-9911240</v>
          </cell>
          <cell r="F79">
            <v>0</v>
          </cell>
          <cell r="G79">
            <v>0</v>
          </cell>
        </row>
        <row r="83">
          <cell r="B83">
            <v>451521694</v>
          </cell>
          <cell r="C83">
            <v>506309428</v>
          </cell>
          <cell r="F83">
            <v>296504582</v>
          </cell>
          <cell r="G83">
            <v>-491708840</v>
          </cell>
        </row>
        <row r="85">
          <cell r="F85">
            <v>2045786322</v>
          </cell>
          <cell r="G85">
            <v>2278320972</v>
          </cell>
        </row>
        <row r="87">
          <cell r="F87">
            <v>353402028</v>
          </cell>
          <cell r="G87">
            <v>353402028</v>
          </cell>
        </row>
        <row r="89">
          <cell r="B89">
            <v>0</v>
          </cell>
          <cell r="C89">
            <v>0</v>
          </cell>
        </row>
        <row r="91">
          <cell r="B91">
            <v>6046368</v>
          </cell>
          <cell r="C91">
            <v>0</v>
          </cell>
          <cell r="F91">
            <v>0</v>
          </cell>
          <cell r="G91">
            <v>0</v>
          </cell>
        </row>
        <row r="94">
          <cell r="F94">
            <v>279432</v>
          </cell>
          <cell r="G94">
            <v>279432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2"/>
  <sheetViews>
    <sheetView showGridLines="0" tabSelected="1" topLeftCell="A82" zoomScaleNormal="100" workbookViewId="0">
      <selection activeCell="A102" sqref="A102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73"/>
    <col min="9" max="12" width="11.42578125" style="74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2"/>
    </row>
    <row r="5" spans="1:12" s="3" customFormat="1" ht="15" customHeight="1" x14ac:dyDescent="0.2">
      <c r="A5" s="4" t="str">
        <f>'[1]ESF (cuentas)'!A5:G5</f>
        <v>AL 30 DE SEPTIEMBRE DE 2022</v>
      </c>
      <c r="B5" s="4"/>
      <c r="C5" s="4"/>
      <c r="D5" s="4"/>
      <c r="E5" s="4"/>
      <c r="F5" s="4"/>
      <c r="G5" s="4"/>
      <c r="H5" s="2"/>
    </row>
    <row r="6" spans="1:12" s="5" customFormat="1" ht="15" customHeight="1" x14ac:dyDescent="0.2">
      <c r="A6" s="4" t="s">
        <v>3</v>
      </c>
      <c r="B6" s="4"/>
      <c r="C6" s="4"/>
      <c r="D6" s="4"/>
      <c r="E6" s="4"/>
      <c r="F6" s="4"/>
      <c r="G6" s="4"/>
      <c r="H6" s="2"/>
      <c r="I6" s="3"/>
      <c r="J6" s="3"/>
      <c r="K6" s="3"/>
    </row>
    <row r="7" spans="1:12" s="11" customFormat="1" ht="20.25" customHeight="1" x14ac:dyDescent="0.2">
      <c r="A7" s="6" t="s">
        <v>4</v>
      </c>
      <c r="B7" s="7" t="s">
        <v>5</v>
      </c>
      <c r="C7" s="8" t="s">
        <v>6</v>
      </c>
      <c r="D7" s="8"/>
      <c r="E7" s="9" t="s">
        <v>4</v>
      </c>
      <c r="F7" s="7" t="s">
        <v>5</v>
      </c>
      <c r="G7" s="10" t="s">
        <v>6</v>
      </c>
      <c r="H7" s="2"/>
      <c r="I7" s="3"/>
      <c r="J7" s="3"/>
      <c r="K7" s="3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7</v>
      </c>
      <c r="B9" s="16"/>
      <c r="C9" s="16"/>
      <c r="D9" s="13"/>
      <c r="E9" s="15" t="s">
        <v>8</v>
      </c>
      <c r="F9" s="16"/>
      <c r="G9" s="16"/>
    </row>
    <row r="10" spans="1:12" s="11" customFormat="1" ht="9.9499999999999993" customHeight="1" x14ac:dyDescent="0.25">
      <c r="A10" s="17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4" customFormat="1" ht="15" customHeight="1" x14ac:dyDescent="0.25">
      <c r="A12" s="18" t="s">
        <v>9</v>
      </c>
      <c r="B12" s="19"/>
      <c r="C12" s="20"/>
      <c r="D12" s="21"/>
      <c r="E12" s="18" t="s">
        <v>10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11</v>
      </c>
      <c r="B14" s="29">
        <f>SUM('[1]ESF (cuentas)'!B11)</f>
        <v>766791673</v>
      </c>
      <c r="C14" s="29">
        <f>SUM('[1]ESF (cuentas)'!C11)</f>
        <v>452530188</v>
      </c>
      <c r="D14" s="31"/>
      <c r="E14" s="30" t="s">
        <v>12</v>
      </c>
      <c r="F14" s="29">
        <f>SUM('[1]ESF (cuentas)'!F11)</f>
        <v>321764794</v>
      </c>
      <c r="G14" s="29">
        <f>SUM('[1]ESF (cuentas)'!G11)</f>
        <v>355703552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13</v>
      </c>
      <c r="B17" s="29">
        <f>SUM('[1]ESF (cuentas)'!B19)</f>
        <v>58283126</v>
      </c>
      <c r="C17" s="29">
        <f>SUM('[1]ESF (cuentas)'!C19)</f>
        <v>10222942</v>
      </c>
      <c r="D17" s="31"/>
      <c r="E17" s="24" t="s">
        <v>14</v>
      </c>
      <c r="F17" s="29">
        <f>SUM('[1]ESF (cuentas)'!F19)</f>
        <v>0</v>
      </c>
      <c r="G17" s="29">
        <f>SUM('[1]ESF (cuentas)'!G19)</f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15</v>
      </c>
      <c r="B20" s="29">
        <f>SUM('[1]ESF (cuentas)'!B27)</f>
        <v>27716229</v>
      </c>
      <c r="C20" s="29">
        <f>SUM('[1]ESF (cuentas)'!C27)</f>
        <v>0</v>
      </c>
      <c r="D20" s="31"/>
      <c r="E20" s="33" t="s">
        <v>16</v>
      </c>
      <c r="F20" s="29">
        <f>SUM('[1]ESF (cuentas)'!F21)</f>
        <v>0</v>
      </c>
      <c r="G20" s="29">
        <f>SUM('[1]ESF (cuentas)'!G21)</f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17</v>
      </c>
      <c r="B23" s="29">
        <f>SUM('[1]ESF (cuentas)'!B32)</f>
        <v>679510</v>
      </c>
      <c r="C23" s="29">
        <f>SUM('[1]ESF (cuentas)'!C32)</f>
        <v>679510</v>
      </c>
      <c r="D23" s="31"/>
      <c r="E23" s="34" t="s">
        <v>18</v>
      </c>
      <c r="F23" s="29">
        <f>SUM('[1]ESF (cuentas)'!F24)</f>
        <v>0</v>
      </c>
      <c r="G23" s="29">
        <f>SUM('[1]ESF (cuentas)'!G24)</f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19</v>
      </c>
      <c r="B26" s="29">
        <f>SUM('[1]ESF (cuentas)'!B34)</f>
        <v>0</v>
      </c>
      <c r="C26" s="29">
        <f>SUM('[1]ESF (cuentas)'!C34)</f>
        <v>0</v>
      </c>
      <c r="D26" s="31"/>
      <c r="E26" s="34" t="s">
        <v>20</v>
      </c>
      <c r="F26" s="29">
        <f>SUM('[1]ESF (cuentas)'!F26)</f>
        <v>0</v>
      </c>
      <c r="G26" s="29">
        <f>SUM('[1]ESF (cuentas)'!G26)</f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21</v>
      </c>
      <c r="B29" s="29">
        <f>SUM('[1]ESF (cuentas)'!B36)</f>
        <v>0</v>
      </c>
      <c r="C29" s="29">
        <f>SUM('[1]ESF (cuentas)'!C36)</f>
        <v>0</v>
      </c>
      <c r="D29" s="31"/>
      <c r="E29" s="33" t="s">
        <v>22</v>
      </c>
      <c r="F29" s="29">
        <f>SUM('[1]ESF (cuentas)'!F28)</f>
        <v>335517</v>
      </c>
      <c r="G29" s="29">
        <f>SUM('[1]ESF (cuentas)'!G28)</f>
        <v>0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23</v>
      </c>
      <c r="B32" s="29">
        <f>SUM('[1]ESF (cuentas)'!B38)</f>
        <v>0</v>
      </c>
      <c r="C32" s="29">
        <f>SUM('[1]ESF (cuentas)'!C38)</f>
        <v>0</v>
      </c>
      <c r="D32" s="35"/>
      <c r="E32" s="34" t="s">
        <v>24</v>
      </c>
      <c r="F32" s="29">
        <f>SUM('[1]ESF (cuentas)'!F35)</f>
        <v>210557</v>
      </c>
      <c r="G32" s="29">
        <f>SUM('[1]ESF (cuentas)'!G35)</f>
        <v>266743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25</v>
      </c>
      <c r="F35" s="29">
        <f>SUM('[1]ESF (cuentas)'!F38)</f>
        <v>3369417</v>
      </c>
      <c r="G35" s="29">
        <f>SUM('[1]ESF (cuentas)'!G38)</f>
        <v>17772757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26</v>
      </c>
      <c r="B37" s="27">
        <f>SUM(B14:B33)</f>
        <v>853470538</v>
      </c>
      <c r="C37" s="27">
        <f>SUM(C14:C33)</f>
        <v>463432640</v>
      </c>
      <c r="D37" s="35"/>
      <c r="E37" s="37" t="s">
        <v>27</v>
      </c>
      <c r="F37" s="27">
        <f>SUM(F14:F35)</f>
        <v>325680285</v>
      </c>
      <c r="G37" s="27">
        <f>SUM(G14:G35)</f>
        <v>373743052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28</v>
      </c>
      <c r="B39" s="23"/>
      <c r="C39" s="23"/>
      <c r="D39" s="35"/>
      <c r="E39" s="18" t="s">
        <v>29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30</v>
      </c>
      <c r="B41" s="29">
        <f>SUM('[1]ESF (cuentas)'!B46)</f>
        <v>55045899</v>
      </c>
      <c r="C41" s="29">
        <f>SUM('[1]ESF (cuentas)'!C46)</f>
        <v>7534003</v>
      </c>
      <c r="D41" s="34"/>
      <c r="E41" s="30" t="s">
        <v>31</v>
      </c>
      <c r="F41" s="29">
        <f>SUM('[1]ESF (cuentas)'!F47)</f>
        <v>1937407</v>
      </c>
      <c r="G41" s="29">
        <f>SUM('[1]ESF (cuentas)'!G47)</f>
        <v>1959270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32</v>
      </c>
      <c r="B44" s="29">
        <f>SUM('[1]ESF (cuentas)'!B51)</f>
        <v>100609117</v>
      </c>
      <c r="C44" s="29">
        <f>SUM('[1]ESF (cuentas)'!C51)</f>
        <v>103220645</v>
      </c>
      <c r="D44" s="34"/>
      <c r="E44" s="30" t="s">
        <v>33</v>
      </c>
      <c r="F44" s="29">
        <f>SUM('[1]ESF (cuentas)'!F50)</f>
        <v>0</v>
      </c>
      <c r="G44" s="29">
        <f>SUM('[1]ESF (cuentas)'!G50)</f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34</v>
      </c>
      <c r="B47" s="29">
        <f>SUM('[1]ESF (cuentas)'!B57)</f>
        <v>2136935811</v>
      </c>
      <c r="C47" s="29">
        <f>SUM('[1]ESF (cuentas)'!C57)</f>
        <v>2128356576</v>
      </c>
      <c r="D47" s="34"/>
      <c r="E47" s="30" t="s">
        <v>35</v>
      </c>
      <c r="F47" s="29">
        <f>SUM('[1]ESF (cuentas)'!F52)</f>
        <v>0</v>
      </c>
      <c r="G47" s="29">
        <f>SUM('[1]ESF (cuentas)'!G52)</f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36</v>
      </c>
      <c r="B50" s="29">
        <f>SUM('[1]ESF (cuentas)'!B64)</f>
        <v>1263077059</v>
      </c>
      <c r="C50" s="29">
        <f>SUM('[1]ESF (cuentas)'!C64)</f>
        <v>1055382823</v>
      </c>
      <c r="D50" s="34"/>
      <c r="E50" s="30" t="s">
        <v>37</v>
      </c>
      <c r="F50" s="29">
        <f>SUM('[1]ESF (cuentas)'!F55)</f>
        <v>1746306116</v>
      </c>
      <c r="G50" s="29">
        <f>SUM('[1]ESF (cuentas)'!G55)</f>
        <v>1781790724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38</v>
      </c>
      <c r="B53" s="29">
        <f>SUM('[1]ESF (cuentas)'!B73)</f>
        <v>92935821</v>
      </c>
      <c r="C53" s="29">
        <f>SUM('[1]ESF (cuentas)'!C73)</f>
        <v>91774637</v>
      </c>
      <c r="D53" s="35"/>
      <c r="E53" s="33" t="s">
        <v>39</v>
      </c>
      <c r="F53" s="29">
        <f>SUM('[1]ESF (cuentas)'!F57)</f>
        <v>22719</v>
      </c>
      <c r="G53" s="29">
        <f>SUM('[1]ESF (cuentas)'!G57)</f>
        <v>22719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40</v>
      </c>
      <c r="B56" s="41">
        <f>SUM('[1]ESF (cuentas)'!B79)</f>
        <v>-113359613</v>
      </c>
      <c r="C56" s="41">
        <f>SUM('[1]ESF (cuentas)'!C79)</f>
        <v>-9911240</v>
      </c>
      <c r="D56" s="35"/>
      <c r="E56" s="42" t="s">
        <v>41</v>
      </c>
      <c r="F56" s="29">
        <f>SUM('[1]ESF (cuentas)'!F64)</f>
        <v>2409426</v>
      </c>
      <c r="G56" s="29">
        <f>SUM('[1]ESF (cuentas)'!G64)</f>
        <v>2409425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42</v>
      </c>
      <c r="B59" s="29">
        <f>SUM('[1]ESF (cuentas)'!B83)</f>
        <v>451521694</v>
      </c>
      <c r="C59" s="29">
        <f>SUM('[1]ESF (cuentas)'!C83)</f>
        <v>506309428</v>
      </c>
      <c r="D59" s="35"/>
      <c r="E59" s="37" t="s">
        <v>43</v>
      </c>
      <c r="F59" s="27">
        <f>SUM(F41:F56)</f>
        <v>1750675668</v>
      </c>
      <c r="G59" s="27">
        <f>SUM(G41:G56)</f>
        <v>1786182138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44</v>
      </c>
      <c r="B62" s="29">
        <f>SUM('[1]ESF (cuentas)'!B89)</f>
        <v>0</v>
      </c>
      <c r="C62" s="29">
        <f>SUM('[1]ESF (cuentas)'!C89)</f>
        <v>0</v>
      </c>
      <c r="D62" s="35"/>
      <c r="E62" s="43" t="s">
        <v>45</v>
      </c>
      <c r="F62" s="44">
        <f>SUM(F37+F59)</f>
        <v>2076355953</v>
      </c>
      <c r="G62" s="44">
        <f>SUM(G37+G59)</f>
        <v>2159925190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46</v>
      </c>
      <c r="B65" s="29">
        <f>SUM('[1]ESF (cuentas)'!B91)</f>
        <v>6046368</v>
      </c>
      <c r="C65" s="29">
        <f>SUM('[1]ESF (cuentas)'!C91)</f>
        <v>0</v>
      </c>
      <c r="D65" s="35"/>
      <c r="E65" s="45" t="s">
        <v>47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48</v>
      </c>
      <c r="B68" s="27">
        <f>SUM(B41:B65)</f>
        <v>3992812156</v>
      </c>
      <c r="C68" s="27">
        <f>SUM(C41:C65)</f>
        <v>3882666872</v>
      </c>
      <c r="D68" s="35"/>
      <c r="E68" s="47" t="s">
        <v>49</v>
      </c>
      <c r="F68" s="20">
        <f>SUM(F70:F74)</f>
        <v>73954377</v>
      </c>
      <c r="G68" s="20">
        <f>SUM(G70:G74)</f>
        <v>45880730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50</v>
      </c>
      <c r="F70" s="29">
        <f>SUM('[1]ESF (cuentas)'!F75)</f>
        <v>0</v>
      </c>
      <c r="G70" s="29">
        <f>SUM('[1]ESF (cuentas)'!G75)</f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51</v>
      </c>
      <c r="F72" s="29">
        <f>SUM('[1]ESF (cuentas)'!F77)</f>
        <v>73954377</v>
      </c>
      <c r="G72" s="29">
        <f>SUM('[1]ESF (cuentas)'!G77)</f>
        <v>45880730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52</v>
      </c>
      <c r="F74" s="41">
        <f>SUM('[1]ESF (cuentas)'!F79)</f>
        <v>0</v>
      </c>
      <c r="G74" s="41">
        <f>SUM('[1]ESF (cuentas)'!G79)</f>
        <v>0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53</v>
      </c>
      <c r="F76" s="20">
        <f>SUM(F78:F86)</f>
        <v>2695972364</v>
      </c>
      <c r="G76" s="20">
        <f>SUM(G78:G86)</f>
        <v>2140293592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54</v>
      </c>
      <c r="F78" s="29">
        <f>SUM('[1]ESF (cuentas)'!F83)</f>
        <v>296504582</v>
      </c>
      <c r="G78" s="29">
        <f>SUM('[1]ESF (cuentas)'!G83)</f>
        <v>-491708840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55</v>
      </c>
      <c r="F80" s="29">
        <f>SUM('[1]ESF (cuentas)'!F85)</f>
        <v>2045786322</v>
      </c>
      <c r="G80" s="29">
        <f>SUM('[1]ESF (cuentas)'!G85)</f>
        <v>2278320972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56</v>
      </c>
      <c r="F82" s="41">
        <f>SUM('[1]ESF (cuentas)'!F87)</f>
        <v>353402028</v>
      </c>
      <c r="G82" s="41">
        <f>SUM('[1]ESF (cuentas)'!G87)</f>
        <v>353402028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57</v>
      </c>
      <c r="F84" s="29">
        <f>SUM('[1]ESF (cuentas)'!F91)</f>
        <v>0</v>
      </c>
      <c r="G84" s="29">
        <f>SUM('[1]ESF (cuentas)'!G91)</f>
        <v>0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58</v>
      </c>
      <c r="F86" s="29">
        <f>SUM('[1]ESF (cuentas)'!F94)</f>
        <v>279432</v>
      </c>
      <c r="G86" s="29">
        <f>SUM('[1]ESF (cuentas)'!G94)</f>
        <v>279432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59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60</v>
      </c>
      <c r="F90" s="29">
        <f>SUM('[1]ESF (cuentas)'!F98)</f>
        <v>0</v>
      </c>
      <c r="G90" s="29">
        <f>SUM('[1]ESF (cuentas)'!G98)</f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61</v>
      </c>
      <c r="F92" s="29">
        <f>SUM('[1]ESF (cuentas)'!F100)</f>
        <v>0</v>
      </c>
      <c r="G92" s="29">
        <f>SUM('[1]ESF (cuentas)'!G100)</f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62</v>
      </c>
      <c r="F94" s="44">
        <f>SUM(F68+F76+F88)</f>
        <v>2769926741</v>
      </c>
      <c r="G94" s="44">
        <f>SUM(G68+G76+G88)</f>
        <v>2186174322</v>
      </c>
    </row>
    <row r="95" spans="1:7" s="24" customFormat="1" ht="9.9499999999999993" customHeight="1" x14ac:dyDescent="0.25">
      <c r="A95" s="30"/>
      <c r="B95" s="50"/>
      <c r="C95" s="29"/>
      <c r="D95" s="35"/>
      <c r="E95" s="35"/>
      <c r="F95" s="28"/>
      <c r="G95" s="28"/>
    </row>
    <row r="96" spans="1:7" s="24" customFormat="1" ht="9.9499999999999993" customHeight="1" x14ac:dyDescent="0.25">
      <c r="A96" s="30"/>
      <c r="B96" s="50"/>
      <c r="C96" s="29"/>
      <c r="D96" s="35"/>
      <c r="E96" s="35"/>
      <c r="F96" s="28"/>
      <c r="G96" s="28"/>
    </row>
    <row r="97" spans="1:9" s="24" customFormat="1" ht="15" customHeight="1" x14ac:dyDescent="0.25">
      <c r="A97" s="55" t="s">
        <v>63</v>
      </c>
      <c r="B97" s="56">
        <f>SUM(B37+B68)</f>
        <v>4846282694</v>
      </c>
      <c r="C97" s="56">
        <f>SUM(C37+C68)</f>
        <v>4346099512</v>
      </c>
      <c r="D97" s="35"/>
      <c r="E97" s="57" t="s">
        <v>64</v>
      </c>
      <c r="F97" s="56">
        <f>SUM(F62+F94)</f>
        <v>4846282694</v>
      </c>
      <c r="G97" s="56">
        <f>SUM(G62+G94)</f>
        <v>4346099512</v>
      </c>
    </row>
    <row r="98" spans="1:9" s="63" customFormat="1" ht="5.0999999999999996" customHeight="1" x14ac:dyDescent="0.2">
      <c r="A98" s="58"/>
      <c r="B98" s="58"/>
      <c r="C98" s="59"/>
      <c r="D98" s="60"/>
      <c r="E98" s="61"/>
      <c r="F98" s="61"/>
      <c r="G98" s="62"/>
    </row>
    <row r="99" spans="1:9" s="68" customFormat="1" ht="12.75" x14ac:dyDescent="0.2">
      <c r="A99" s="64" t="s">
        <v>65</v>
      </c>
      <c r="B99" s="65"/>
      <c r="C99" s="66"/>
      <c r="D99" s="66"/>
      <c r="E99" s="67"/>
      <c r="F99" s="67"/>
      <c r="G99" s="67"/>
    </row>
    <row r="100" spans="1:9" s="68" customFormat="1" ht="12.75" x14ac:dyDescent="0.2">
      <c r="A100" s="64"/>
      <c r="B100" s="65"/>
      <c r="C100" s="66"/>
      <c r="D100" s="66"/>
      <c r="E100" s="67"/>
      <c r="F100" s="67"/>
      <c r="G100" s="67"/>
    </row>
    <row r="101" spans="1:9" s="68" customFormat="1" ht="12.75" x14ac:dyDescent="0.2">
      <c r="A101" s="64"/>
      <c r="B101" s="65"/>
      <c r="C101" s="66"/>
      <c r="D101" s="66"/>
      <c r="E101" s="67"/>
    </row>
    <row r="102" spans="1:9" s="68" customFormat="1" ht="12.75" x14ac:dyDescent="0.2">
      <c r="A102" s="64"/>
      <c r="B102" s="65"/>
      <c r="C102" s="66"/>
      <c r="D102" s="66"/>
      <c r="E102" s="67"/>
      <c r="F102" s="69"/>
      <c r="G102" s="69"/>
    </row>
    <row r="103" spans="1:9" s="68" customFormat="1" ht="12.75" x14ac:dyDescent="0.2">
      <c r="A103" s="64"/>
      <c r="B103" s="65"/>
      <c r="C103" s="66"/>
      <c r="D103" s="66"/>
      <c r="E103" s="67"/>
      <c r="F103" s="70"/>
      <c r="G103" s="70"/>
    </row>
    <row r="104" spans="1:9" s="73" customFormat="1" ht="12.75" x14ac:dyDescent="0.2">
      <c r="A104" s="71"/>
      <c r="B104" s="71"/>
      <c r="C104" s="71"/>
      <c r="D104" s="71"/>
      <c r="E104" s="71"/>
      <c r="F104" s="72"/>
      <c r="G104" s="72"/>
    </row>
    <row r="105" spans="1:9" s="74" customFormat="1" ht="12.75" x14ac:dyDescent="0.2">
      <c r="A105" s="68"/>
      <c r="B105" s="68"/>
      <c r="C105" s="68"/>
      <c r="D105" s="68"/>
      <c r="E105" s="71"/>
      <c r="F105" s="71"/>
      <c r="G105" s="71"/>
      <c r="H105" s="73"/>
      <c r="I105" s="73"/>
    </row>
    <row r="106" spans="1:9" s="74" customFormat="1" ht="12.75" x14ac:dyDescent="0.2">
      <c r="A106" s="71"/>
      <c r="B106" s="71"/>
      <c r="C106" s="71"/>
      <c r="D106" s="71"/>
      <c r="E106" s="68"/>
      <c r="F106" s="68"/>
      <c r="G106" s="68"/>
      <c r="H106" s="73"/>
    </row>
    <row r="107" spans="1:9" s="74" customFormat="1" ht="12.75" x14ac:dyDescent="0.2">
      <c r="A107" s="68"/>
      <c r="B107" s="68"/>
      <c r="C107" s="68"/>
      <c r="D107" s="68"/>
      <c r="E107" s="71"/>
      <c r="F107" s="71"/>
      <c r="G107" s="71"/>
      <c r="H107" s="73"/>
    </row>
    <row r="108" spans="1:9" s="74" customFormat="1" ht="12.75" x14ac:dyDescent="0.2">
      <c r="A108" s="68"/>
      <c r="B108" s="68"/>
      <c r="C108" s="68"/>
      <c r="D108" s="68"/>
      <c r="E108" s="68"/>
      <c r="F108" s="68"/>
      <c r="G108" s="68"/>
      <c r="H108" s="73"/>
    </row>
    <row r="109" spans="1:9" s="74" customFormat="1" ht="12.75" x14ac:dyDescent="0.2">
      <c r="A109" s="68"/>
      <c r="B109" s="68"/>
      <c r="C109" s="68"/>
      <c r="D109" s="68"/>
      <c r="E109" s="68"/>
      <c r="F109" s="68"/>
      <c r="G109" s="68"/>
      <c r="H109" s="73"/>
    </row>
    <row r="110" spans="1:9" s="74" customFormat="1" ht="12.75" x14ac:dyDescent="0.2">
      <c r="A110" s="68"/>
      <c r="B110" s="68"/>
      <c r="C110" s="68"/>
      <c r="D110" s="68"/>
      <c r="E110" s="68"/>
      <c r="F110" s="68"/>
      <c r="G110" s="68"/>
      <c r="H110" s="73"/>
    </row>
    <row r="111" spans="1:9" s="74" customFormat="1" ht="12.75" x14ac:dyDescent="0.2">
      <c r="A111" s="68"/>
      <c r="B111" s="68"/>
      <c r="C111" s="68"/>
      <c r="D111" s="68"/>
      <c r="E111" s="68"/>
      <c r="F111" s="68"/>
      <c r="G111" s="68"/>
      <c r="H111" s="73"/>
    </row>
    <row r="112" spans="1:9" s="74" customFormat="1" ht="12.75" x14ac:dyDescent="0.2">
      <c r="A112" s="68"/>
      <c r="B112" s="68"/>
      <c r="C112" s="68"/>
      <c r="D112" s="68"/>
      <c r="E112" s="68"/>
      <c r="F112" s="68"/>
      <c r="G112" s="68"/>
      <c r="H112" s="73"/>
    </row>
    <row r="113" spans="1:8" s="74" customFormat="1" ht="12.75" x14ac:dyDescent="0.2">
      <c r="A113" s="68"/>
      <c r="B113" s="68"/>
      <c r="C113" s="68"/>
      <c r="D113" s="68"/>
      <c r="E113" s="68"/>
      <c r="F113" s="68"/>
      <c r="G113" s="68"/>
      <c r="H113" s="73"/>
    </row>
    <row r="114" spans="1:8" s="74" customFormat="1" ht="12.75" x14ac:dyDescent="0.2">
      <c r="A114" s="68"/>
      <c r="B114" s="68"/>
      <c r="C114" s="68"/>
      <c r="D114" s="68"/>
      <c r="E114" s="68"/>
      <c r="F114" s="68"/>
      <c r="G114" s="68"/>
      <c r="H114" s="73"/>
    </row>
    <row r="115" spans="1:8" s="74" customFormat="1" ht="12.75" x14ac:dyDescent="0.2">
      <c r="A115" s="68"/>
      <c r="B115" s="68"/>
      <c r="C115" s="68"/>
      <c r="D115" s="68"/>
      <c r="E115" s="68"/>
      <c r="F115" s="68"/>
      <c r="G115" s="68"/>
      <c r="H115" s="73"/>
    </row>
    <row r="116" spans="1:8" s="74" customFormat="1" ht="12.75" x14ac:dyDescent="0.2">
      <c r="A116" s="68"/>
      <c r="B116" s="68"/>
      <c r="C116" s="68"/>
      <c r="D116" s="68"/>
      <c r="E116" s="75"/>
      <c r="F116" s="75"/>
      <c r="G116" s="75"/>
      <c r="H116" s="73"/>
    </row>
    <row r="117" spans="1:8" s="74" customFormat="1" ht="12.75" x14ac:dyDescent="0.2">
      <c r="A117" s="68"/>
      <c r="B117" s="68"/>
      <c r="C117" s="68"/>
      <c r="D117" s="68"/>
      <c r="E117" s="76"/>
      <c r="F117" s="76"/>
      <c r="G117" s="76"/>
      <c r="H117" s="73"/>
    </row>
    <row r="118" spans="1:8" s="74" customFormat="1" ht="13.5" x14ac:dyDescent="0.25">
      <c r="A118" s="77"/>
      <c r="B118" s="77"/>
      <c r="C118" s="77"/>
      <c r="D118" s="77"/>
      <c r="E118" s="68"/>
      <c r="F118" s="68"/>
      <c r="G118" s="68"/>
      <c r="H118" s="73"/>
    </row>
    <row r="119" spans="1:8" s="74" customFormat="1" ht="13.5" x14ac:dyDescent="0.25">
      <c r="A119" s="78"/>
      <c r="B119" s="78"/>
      <c r="C119" s="78"/>
      <c r="D119" s="78"/>
      <c r="E119" s="78"/>
      <c r="F119" s="78"/>
      <c r="G119" s="78"/>
      <c r="H119" s="73"/>
    </row>
    <row r="120" spans="1:8" s="74" customFormat="1" ht="13.5" x14ac:dyDescent="0.25">
      <c r="A120" s="78"/>
      <c r="B120" s="78"/>
      <c r="C120" s="78"/>
      <c r="D120" s="78"/>
      <c r="E120" s="78"/>
      <c r="F120" s="78"/>
      <c r="G120" s="78"/>
      <c r="H120" s="73"/>
    </row>
    <row r="121" spans="1:8" s="74" customFormat="1" ht="13.5" x14ac:dyDescent="0.25">
      <c r="A121" s="78"/>
      <c r="B121" s="78"/>
      <c r="C121" s="78"/>
      <c r="D121" s="78"/>
      <c r="E121" s="78"/>
      <c r="F121" s="78"/>
      <c r="G121" s="78"/>
      <c r="H121" s="73"/>
    </row>
    <row r="122" spans="1:8" s="74" customFormat="1" ht="13.5" x14ac:dyDescent="0.25">
      <c r="A122" s="3"/>
      <c r="B122" s="3"/>
      <c r="C122" s="3"/>
      <c r="D122" s="3"/>
      <c r="E122" s="78"/>
      <c r="F122" s="78"/>
      <c r="G122" s="78"/>
      <c r="H122" s="73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2022-10-31T04:35:43Z</dcterms:created>
  <dcterms:modified xsi:type="dcterms:W3CDTF">2022-10-31T04:35:45Z</dcterms:modified>
</cp:coreProperties>
</file>