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1 GOBIERNO ESTATAL\"/>
    </mc:Choice>
  </mc:AlternateContent>
  <xr:revisionPtr revIDLastSave="0" documentId="8_{1C94A71C-B30B-46EE-9624-0D1A955C36E5}" xr6:coauthVersionLast="40" xr6:coauthVersionMax="40" xr10:uidLastSave="{00000000-0000-0000-0000-000000000000}"/>
  <bookViews>
    <workbookView xWindow="0" yWindow="0" windowWidth="25200" windowHeight="11775" xr2:uid="{B255AC0A-8938-403D-8534-EBE4E7F8D31A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B103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G46" i="1"/>
  <c r="F46" i="1"/>
  <c r="G45" i="1"/>
  <c r="F45" i="1"/>
  <c r="G44" i="1"/>
  <c r="G49" i="1" s="1"/>
  <c r="F44" i="1"/>
  <c r="C43" i="1"/>
  <c r="B43" i="1"/>
  <c r="G42" i="1"/>
  <c r="F42" i="1"/>
  <c r="G41" i="1"/>
  <c r="F41" i="1"/>
  <c r="G40" i="1"/>
  <c r="F40" i="1"/>
  <c r="C40" i="1"/>
  <c r="B40" i="1"/>
  <c r="G39" i="1"/>
  <c r="F39" i="1"/>
  <c r="C39" i="1"/>
  <c r="B39" i="1"/>
  <c r="G38" i="1"/>
  <c r="F38" i="1"/>
  <c r="C38" i="1"/>
  <c r="B38" i="1"/>
  <c r="G37" i="1"/>
  <c r="F37" i="1"/>
  <c r="G36" i="1"/>
  <c r="F36" i="1"/>
  <c r="G35" i="1"/>
  <c r="F35" i="1"/>
  <c r="F33" i="1" s="1"/>
  <c r="G34" i="1"/>
  <c r="F34" i="1"/>
  <c r="G33" i="1"/>
  <c r="C33" i="1"/>
  <c r="B33" i="1"/>
  <c r="G32" i="1"/>
  <c r="G29" i="1" s="1"/>
  <c r="F32" i="1"/>
  <c r="F29" i="1" s="1"/>
  <c r="C31" i="1"/>
  <c r="B31" i="1"/>
  <c r="C30" i="1"/>
  <c r="B30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 s="1"/>
  <c r="G18" i="1"/>
  <c r="G11" i="1" s="1"/>
  <c r="F18" i="1"/>
  <c r="F11" i="1" s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B11" i="1" s="1"/>
  <c r="B49" i="1" s="1"/>
  <c r="C11" i="1"/>
  <c r="C49" i="1" s="1"/>
  <c r="F49" i="1" l="1"/>
  <c r="C103" i="1"/>
  <c r="F71" i="1"/>
  <c r="F103" i="1"/>
  <c r="G71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<sst xmlns="http://schemas.openxmlformats.org/spreadsheetml/2006/main" count="129" uniqueCount="126">
  <si>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</si>
  <si>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GOBIERNO ESTATAL</t>
  </si>
  <si>
    <t>ESTADO DE SITUACIÓN FINANCIERA DETALLADO CONSOLIDADO</t>
  </si>
  <si>
    <t>AL 31 DE DICIEMBRE DE 2021 Y AL 30 DE SEPTIEMBRE DE 2022</t>
  </si>
  <si>
    <t>( Pesos )</t>
  </si>
  <si>
    <t>CONCEPTO</t>
  </si>
  <si>
    <t>30 DE SEPTIEMBRE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</si>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</sst>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8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left" vertical="center"/>
    </xf>
    <xf numFmtId="14" fontId="2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5" fillId="0" borderId="0" xfId="1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top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Border="1" applyAlignment="1">
      <alignment horizontal="right" vertical="top" wrapText="1"/>
    </xf>
    <xf numFmtId="0" fontId="5" fillId="5" borderId="0" xfId="1" applyNumberFormat="1" applyFont="1" applyFill="1" applyBorder="1" applyAlignment="1" applyProtection="1">
      <alignment vertical="top" wrapText="1"/>
    </xf>
    <xf numFmtId="0" fontId="5" fillId="0" borderId="6" xfId="1" applyNumberFormat="1" applyFont="1" applyFill="1" applyBorder="1" applyAlignment="1" applyProtection="1">
      <alignment vertical="top" wrapText="1"/>
    </xf>
    <xf numFmtId="164" fontId="5" fillId="0" borderId="6" xfId="2" applyNumberFormat="1" applyFont="1" applyFill="1" applyBorder="1" applyAlignment="1">
      <alignment horizontal="right"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/>
  </cellXfs>
  <cellStyles count="4">
    <cellStyle name="Normal" xfId="0" builtinId="0"/>
    <cellStyle name="Normal 16 2" xfId="1" xr:uid="{1F92A861-AFA8-4A4C-B67E-9CC1899C18DD}"/>
    <cellStyle name="Normal 17" xfId="3" xr:uid="{E7837CA7-617F-49AE-9A90-CF83EEF85A66}"/>
    <cellStyle name="Normal 2 2" xfId="2" xr:uid="{6069CCD6-9450-4304-994C-EFDEAE814B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275FBA9-49C6-4A20-9098-DCAE057D6A36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087E6EA6-846B-4126-B434-7E1A529608D7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.%20DATOS/Informe%20Trimestral/2022/3er%20Trimestre/Informaci&#243;n%20Financiera%20Carlitos/ARCHIVOS%20VINCULADOS%20(G.ESTATAL)%20SEPT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 refreshError="1"/>
      <sheetData sheetId="1" refreshError="1"/>
      <sheetData sheetId="2">
        <row r="14">
          <cell r="B14">
            <v>25490341</v>
          </cell>
          <cell r="C14">
            <v>3934974</v>
          </cell>
          <cell r="F14">
            <v>895463013</v>
          </cell>
          <cell r="G14">
            <v>554788930</v>
          </cell>
        </row>
        <row r="15">
          <cell r="B15">
            <v>2147297358</v>
          </cell>
          <cell r="C15">
            <v>1605929951</v>
          </cell>
          <cell r="F15">
            <v>238173536</v>
          </cell>
          <cell r="G15">
            <v>247836794</v>
          </cell>
        </row>
        <row r="16">
          <cell r="B16">
            <v>2273696792</v>
          </cell>
          <cell r="C16">
            <v>1305353486</v>
          </cell>
          <cell r="F16">
            <v>77423760</v>
          </cell>
          <cell r="G16">
            <v>502440801</v>
          </cell>
        </row>
        <row r="17">
          <cell r="B17">
            <v>9883402070</v>
          </cell>
          <cell r="C17">
            <v>5129948914</v>
          </cell>
          <cell r="F17">
            <v>62005017</v>
          </cell>
          <cell r="G17">
            <v>0</v>
          </cell>
        </row>
        <row r="18">
          <cell r="B18">
            <v>0</v>
          </cell>
          <cell r="C18">
            <v>0</v>
          </cell>
          <cell r="F18">
            <v>26964403</v>
          </cell>
          <cell r="G18">
            <v>38054029</v>
          </cell>
        </row>
        <row r="19">
          <cell r="B19">
            <v>5590093</v>
          </cell>
          <cell r="C19">
            <v>5717398</v>
          </cell>
          <cell r="F19">
            <v>504305050</v>
          </cell>
          <cell r="G19">
            <v>608716873</v>
          </cell>
        </row>
        <row r="20">
          <cell r="B20">
            <v>445952341</v>
          </cell>
          <cell r="C20">
            <v>20305269</v>
          </cell>
          <cell r="F20">
            <v>589516026</v>
          </cell>
          <cell r="G20">
            <v>160337991</v>
          </cell>
        </row>
        <row r="22">
          <cell r="B22">
            <v>0</v>
          </cell>
          <cell r="C22">
            <v>0</v>
          </cell>
          <cell r="F22">
            <v>0</v>
          </cell>
          <cell r="G22">
            <v>0</v>
          </cell>
        </row>
        <row r="23">
          <cell r="B23">
            <v>196155535</v>
          </cell>
          <cell r="C23">
            <v>15380299</v>
          </cell>
        </row>
        <row r="24">
          <cell r="B24">
            <v>755588166</v>
          </cell>
          <cell r="C24">
            <v>31194309</v>
          </cell>
          <cell r="F24">
            <v>68320371</v>
          </cell>
          <cell r="G24">
            <v>0</v>
          </cell>
        </row>
        <row r="25">
          <cell r="B25">
            <v>1690317747</v>
          </cell>
          <cell r="C25">
            <v>102198889</v>
          </cell>
          <cell r="F25">
            <v>0</v>
          </cell>
          <cell r="G25">
            <v>0</v>
          </cell>
        </row>
        <row r="26">
          <cell r="B26">
            <v>176781</v>
          </cell>
          <cell r="C26">
            <v>33413</v>
          </cell>
          <cell r="F26">
            <v>0</v>
          </cell>
          <cell r="G26">
            <v>0</v>
          </cell>
        </row>
        <row r="27">
          <cell r="B27">
            <v>1475923</v>
          </cell>
          <cell r="C27">
            <v>2048054</v>
          </cell>
        </row>
        <row r="28">
          <cell r="B28">
            <v>0</v>
          </cell>
          <cell r="C28">
            <v>0</v>
          </cell>
        </row>
        <row r="29">
          <cell r="F29">
            <v>0</v>
          </cell>
          <cell r="G29">
            <v>0</v>
          </cell>
        </row>
        <row r="30">
          <cell r="B30">
            <v>3851700</v>
          </cell>
          <cell r="C30">
            <v>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B32">
            <v>10516618</v>
          </cell>
          <cell r="C32">
            <v>0</v>
          </cell>
          <cell r="F32">
            <v>2475966</v>
          </cell>
          <cell r="G32">
            <v>1012150</v>
          </cell>
        </row>
        <row r="33">
          <cell r="B33">
            <v>227865850</v>
          </cell>
          <cell r="C33">
            <v>0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222596</v>
          </cell>
        </row>
        <row r="35">
          <cell r="B35">
            <v>679510</v>
          </cell>
          <cell r="C35">
            <v>679510</v>
          </cell>
          <cell r="F35">
            <v>13764976</v>
          </cell>
          <cell r="G35">
            <v>8923750</v>
          </cell>
        </row>
        <row r="36">
          <cell r="B36">
            <v>80219651</v>
          </cell>
          <cell r="C36">
            <v>69460015</v>
          </cell>
          <cell r="F36">
            <v>0</v>
          </cell>
          <cell r="G36">
            <v>0</v>
          </cell>
        </row>
        <row r="38">
          <cell r="F38">
            <v>6308986</v>
          </cell>
          <cell r="G38">
            <v>5749468</v>
          </cell>
        </row>
        <row r="39">
          <cell r="F39">
            <v>6021</v>
          </cell>
          <cell r="G39">
            <v>0</v>
          </cell>
        </row>
        <row r="41">
          <cell r="F41">
            <v>8811634</v>
          </cell>
          <cell r="G41">
            <v>4251732</v>
          </cell>
        </row>
        <row r="42">
          <cell r="F42">
            <v>0</v>
          </cell>
          <cell r="G42">
            <v>0</v>
          </cell>
        </row>
        <row r="43">
          <cell r="F43">
            <v>7452669</v>
          </cell>
          <cell r="G43">
            <v>35165432</v>
          </cell>
        </row>
        <row r="48">
          <cell r="B48">
            <v>1023196143</v>
          </cell>
          <cell r="C48">
            <v>797894562</v>
          </cell>
          <cell r="F48">
            <v>2050531891</v>
          </cell>
          <cell r="G48">
            <v>2059280706</v>
          </cell>
        </row>
        <row r="51">
          <cell r="F51">
            <v>124011</v>
          </cell>
          <cell r="G51">
            <v>124011</v>
          </cell>
        </row>
        <row r="53">
          <cell r="B53">
            <v>5336337867</v>
          </cell>
          <cell r="C53">
            <v>5361537396</v>
          </cell>
          <cell r="F53">
            <v>13022620822</v>
          </cell>
          <cell r="G53">
            <v>13264633883</v>
          </cell>
        </row>
        <row r="56">
          <cell r="F56">
            <v>3149246975</v>
          </cell>
          <cell r="G56">
            <v>3442491512</v>
          </cell>
        </row>
        <row r="58">
          <cell r="F58">
            <v>923244789</v>
          </cell>
          <cell r="G58">
            <v>923934137</v>
          </cell>
        </row>
        <row r="59">
          <cell r="B59">
            <v>42674638512</v>
          </cell>
          <cell r="C59">
            <v>42124203869</v>
          </cell>
        </row>
        <row r="65">
          <cell r="F65">
            <v>57522185</v>
          </cell>
          <cell r="G65">
            <v>58960902</v>
          </cell>
        </row>
        <row r="66">
          <cell r="B66">
            <v>4276649259</v>
          </cell>
          <cell r="C66">
            <v>4249478693</v>
          </cell>
        </row>
        <row r="75">
          <cell r="B75">
            <v>209942701</v>
          </cell>
          <cell r="C75">
            <v>208389680</v>
          </cell>
        </row>
        <row r="77">
          <cell r="F77">
            <v>0</v>
          </cell>
          <cell r="G77">
            <v>0</v>
          </cell>
        </row>
        <row r="79">
          <cell r="F79">
            <v>106882006</v>
          </cell>
          <cell r="G79">
            <v>75488931</v>
          </cell>
        </row>
        <row r="81">
          <cell r="B81">
            <v>-161893869</v>
          </cell>
          <cell r="C81">
            <v>-110539010</v>
          </cell>
          <cell r="F81">
            <v>-21864189559</v>
          </cell>
          <cell r="G81">
            <v>-29357630533</v>
          </cell>
        </row>
        <row r="85">
          <cell r="B85">
            <v>5693123580</v>
          </cell>
          <cell r="C85">
            <v>4999347644</v>
          </cell>
          <cell r="F85">
            <v>33516610262</v>
          </cell>
          <cell r="G85">
            <v>30886376074</v>
          </cell>
        </row>
        <row r="87">
          <cell r="F87">
            <v>42796779459</v>
          </cell>
          <cell r="G87">
            <v>41905012038</v>
          </cell>
        </row>
        <row r="89">
          <cell r="F89">
            <v>635699094</v>
          </cell>
          <cell r="G89">
            <v>575633938</v>
          </cell>
        </row>
        <row r="91">
          <cell r="B91">
            <v>0</v>
          </cell>
          <cell r="C91">
            <v>0</v>
          </cell>
        </row>
        <row r="93">
          <cell r="B93">
            <v>93366689</v>
          </cell>
          <cell r="C93">
            <v>76882825</v>
          </cell>
          <cell r="F93">
            <v>0</v>
          </cell>
          <cell r="G93">
            <v>0</v>
          </cell>
        </row>
        <row r="96">
          <cell r="F96">
            <v>-2426005</v>
          </cell>
          <cell r="G96">
            <v>-2426005</v>
          </cell>
        </row>
        <row r="100">
          <cell r="F100">
            <v>0</v>
          </cell>
          <cell r="G100">
            <v>0</v>
          </cell>
        </row>
        <row r="102">
          <cell r="F102">
            <v>0</v>
          </cell>
          <cell r="G10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DEL 1 DE ENERO AL 30 DE SEPTIEMBRE DE 2022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13">
          <cell r="F1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8F76-CA09-4A2D-9797-2882BD9DA8C4}">
  <sheetPr>
    <tabColor theme="0" tint="-0.14999847407452621"/>
    <pageSetUpPr fitToPage="1"/>
  </sheetPr>
  <dimension ref="A1:I121"/>
  <sheetViews>
    <sheetView showGridLines="0" tabSelected="1" zoomScale="90" zoomScaleNormal="90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6.140625" style="13" customWidth="1"/>
    <col min="3" max="3" width="15.7109375" style="13" customWidth="1"/>
    <col min="4" max="4" width="2.28515625" style="3" customWidth="1"/>
    <col min="5" max="5" width="62.7109375" style="3" customWidth="1"/>
    <col min="6" max="6" width="16.140625" style="13" customWidth="1"/>
    <col min="7" max="7" width="16.140625" style="13" bestFit="1" customWidth="1"/>
    <col min="8" max="8" width="11.42578125" style="47"/>
    <col min="9" max="9" width="11.42578125" customWidth="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6" customFormat="1" ht="15.95" customHeight="1" thickBot="1" x14ac:dyDescent="0.3">
      <c r="A9" s="14" t="s">
        <v>8</v>
      </c>
      <c r="B9" s="15"/>
      <c r="C9" s="15"/>
      <c r="E9" s="14" t="s">
        <v>9</v>
      </c>
      <c r="F9" s="15"/>
      <c r="G9" s="15"/>
    </row>
    <row r="10" spans="1:9" s="19" customFormat="1" ht="13.5" thickTop="1" x14ac:dyDescent="0.25">
      <c r="A10" s="17" t="s">
        <v>10</v>
      </c>
      <c r="B10" s="18"/>
      <c r="C10" s="18"/>
      <c r="E10" s="17" t="s">
        <v>11</v>
      </c>
      <c r="F10" s="18"/>
      <c r="G10" s="18"/>
    </row>
    <row r="11" spans="1:9" s="19" customFormat="1" ht="12.75" x14ac:dyDescent="0.25">
      <c r="A11" s="20" t="s">
        <v>12</v>
      </c>
      <c r="B11" s="21">
        <f>SUM(B12:B18)</f>
        <v>14781428995</v>
      </c>
      <c r="C11" s="21">
        <f>SUM(C12:C18)</f>
        <v>8071189992</v>
      </c>
      <c r="D11" s="22"/>
      <c r="E11" s="20" t="s">
        <v>13</v>
      </c>
      <c r="F11" s="21">
        <f>SUM(F12:F20)</f>
        <v>2393850805</v>
      </c>
      <c r="G11" s="21">
        <f>SUM(G12:G20)</f>
        <v>2112175418</v>
      </c>
    </row>
    <row r="12" spans="1:9" s="19" customFormat="1" ht="12.75" x14ac:dyDescent="0.25">
      <c r="A12" s="23" t="s">
        <v>14</v>
      </c>
      <c r="B12" s="24">
        <f>SUM('[1]ESF (cuentas)'!B14)</f>
        <v>25490341</v>
      </c>
      <c r="C12" s="24">
        <f>SUM('[1]ESF (cuentas)'!C14)</f>
        <v>3934974</v>
      </c>
      <c r="D12" s="25"/>
      <c r="E12" s="23" t="s">
        <v>15</v>
      </c>
      <c r="F12" s="24">
        <f>SUM('[1]ESF (cuentas)'!F14)</f>
        <v>895463013</v>
      </c>
      <c r="G12" s="24">
        <f>SUM('[1]ESF (cuentas)'!G14)</f>
        <v>554788930</v>
      </c>
    </row>
    <row r="13" spans="1:9" s="19" customFormat="1" ht="12.75" x14ac:dyDescent="0.25">
      <c r="A13" s="23" t="s">
        <v>16</v>
      </c>
      <c r="B13" s="24">
        <f>SUM('[1]ESF (cuentas)'!B15)</f>
        <v>2147297358</v>
      </c>
      <c r="C13" s="24">
        <f>SUM('[1]ESF (cuentas)'!C15)</f>
        <v>1605929951</v>
      </c>
      <c r="D13" s="25"/>
      <c r="E13" s="23" t="s">
        <v>17</v>
      </c>
      <c r="F13" s="24">
        <f>SUM('[1]ESF (cuentas)'!F15)</f>
        <v>238173536</v>
      </c>
      <c r="G13" s="24">
        <f>SUM('[1]ESF (cuentas)'!G15)</f>
        <v>247836794</v>
      </c>
    </row>
    <row r="14" spans="1:9" s="19" customFormat="1" ht="12.75" x14ac:dyDescent="0.25">
      <c r="A14" s="23" t="s">
        <v>18</v>
      </c>
      <c r="B14" s="24">
        <f>SUM('[1]ESF (cuentas)'!B16)</f>
        <v>2273696792</v>
      </c>
      <c r="C14" s="24">
        <f>SUM('[1]ESF (cuentas)'!C16)</f>
        <v>1305353486</v>
      </c>
      <c r="D14" s="25"/>
      <c r="E14" s="23" t="s">
        <v>19</v>
      </c>
      <c r="F14" s="24">
        <f>SUM('[1]ESF (cuentas)'!F16)</f>
        <v>77423760</v>
      </c>
      <c r="G14" s="24">
        <f>SUM('[1]ESF (cuentas)'!G16)</f>
        <v>502440801</v>
      </c>
    </row>
    <row r="15" spans="1:9" s="19" customFormat="1" ht="12.75" x14ac:dyDescent="0.25">
      <c r="A15" s="23" t="s">
        <v>20</v>
      </c>
      <c r="B15" s="24">
        <f>SUM('[1]ESF (cuentas)'!B17)</f>
        <v>9883402070</v>
      </c>
      <c r="C15" s="24">
        <f>SUM('[1]ESF (cuentas)'!C17)</f>
        <v>5129948914</v>
      </c>
      <c r="D15" s="25"/>
      <c r="E15" s="23" t="s">
        <v>21</v>
      </c>
      <c r="F15" s="24">
        <f>SUM('[1]ESF (cuentas)'!F17)</f>
        <v>62005017</v>
      </c>
      <c r="G15" s="24">
        <f>SUM('[1]ESF (cuentas)'!G17)</f>
        <v>0</v>
      </c>
    </row>
    <row r="16" spans="1:9" s="19" customFormat="1" ht="12.75" x14ac:dyDescent="0.25">
      <c r="A16" s="23" t="s">
        <v>22</v>
      </c>
      <c r="B16" s="24">
        <f>SUM('[1]ESF (cuentas)'!B18)</f>
        <v>0</v>
      </c>
      <c r="C16" s="24">
        <f>SUM('[1]ESF (cuentas)'!C18)</f>
        <v>0</v>
      </c>
      <c r="D16" s="25"/>
      <c r="E16" s="23" t="s">
        <v>23</v>
      </c>
      <c r="F16" s="24">
        <f>SUM('[1]ESF (cuentas)'!F18)</f>
        <v>26964403</v>
      </c>
      <c r="G16" s="24">
        <f>SUM('[1]ESF (cuentas)'!G18)</f>
        <v>38054029</v>
      </c>
    </row>
    <row r="17" spans="1:7" s="19" customFormat="1" ht="25.5" x14ac:dyDescent="0.25">
      <c r="A17" s="23" t="s">
        <v>24</v>
      </c>
      <c r="B17" s="24">
        <f>SUM('[1]ESF (cuentas)'!B19)</f>
        <v>5590093</v>
      </c>
      <c r="C17" s="24">
        <f>SUM('[1]ESF (cuentas)'!C19)</f>
        <v>5717398</v>
      </c>
      <c r="D17" s="25"/>
      <c r="E17" s="19" t="s">
        <v>25</v>
      </c>
      <c r="F17" s="24">
        <v>0</v>
      </c>
      <c r="G17" s="24">
        <v>0</v>
      </c>
    </row>
    <row r="18" spans="1:7" s="19" customFormat="1" ht="12.75" x14ac:dyDescent="0.25">
      <c r="A18" s="23" t="s">
        <v>26</v>
      </c>
      <c r="B18" s="24">
        <f>SUM('[1]ESF (cuentas)'!B20)</f>
        <v>445952341</v>
      </c>
      <c r="C18" s="24">
        <f>SUM('[1]ESF (cuentas)'!C20)</f>
        <v>20305269</v>
      </c>
      <c r="D18" s="25"/>
      <c r="E18" s="23" t="s">
        <v>27</v>
      </c>
      <c r="F18" s="24">
        <f>SUM('[1]ESF (cuentas)'!F19)</f>
        <v>504305050</v>
      </c>
      <c r="G18" s="24">
        <f>SUM('[1]ESF (cuentas)'!G19)</f>
        <v>608716873</v>
      </c>
    </row>
    <row r="19" spans="1:7" s="19" customFormat="1" ht="12.75" x14ac:dyDescent="0.25">
      <c r="A19" s="20" t="s">
        <v>28</v>
      </c>
      <c r="B19" s="21">
        <f>SUM(B20:B26)</f>
        <v>2643714152</v>
      </c>
      <c r="C19" s="21">
        <f>SUM(C20:C26)</f>
        <v>150854964</v>
      </c>
      <c r="D19" s="22"/>
      <c r="E19" s="19" t="s">
        <v>29</v>
      </c>
      <c r="F19" s="24">
        <v>0</v>
      </c>
      <c r="G19" s="24">
        <v>0</v>
      </c>
    </row>
    <row r="20" spans="1:7" s="19" customFormat="1" ht="12.75" x14ac:dyDescent="0.25">
      <c r="A20" s="23" t="s">
        <v>30</v>
      </c>
      <c r="B20" s="24">
        <f>SUM('[1]ESF (cuentas)'!B22)</f>
        <v>0</v>
      </c>
      <c r="C20" s="24">
        <f>SUM('[1]ESF (cuentas)'!C22)</f>
        <v>0</v>
      </c>
      <c r="D20" s="25"/>
      <c r="E20" s="23" t="s">
        <v>31</v>
      </c>
      <c r="F20" s="24">
        <f>SUM('[1]ESF (cuentas)'!F20)</f>
        <v>589516026</v>
      </c>
      <c r="G20" s="24">
        <f>SUM('[1]ESF (cuentas)'!G20)</f>
        <v>160337991</v>
      </c>
    </row>
    <row r="21" spans="1:7" s="19" customFormat="1" ht="12.75" x14ac:dyDescent="0.25">
      <c r="A21" s="23" t="s">
        <v>32</v>
      </c>
      <c r="B21" s="24">
        <f>SUM('[1]ESF (cuentas)'!B23)</f>
        <v>196155535</v>
      </c>
      <c r="C21" s="24">
        <f>SUM('[1]ESF (cuentas)'!C23)</f>
        <v>15380299</v>
      </c>
      <c r="D21" s="25"/>
      <c r="E21" s="20" t="s">
        <v>33</v>
      </c>
      <c r="F21" s="21">
        <f>SUM(F22:F24)</f>
        <v>0</v>
      </c>
      <c r="G21" s="21">
        <f>SUM(G22:G24)</f>
        <v>0</v>
      </c>
    </row>
    <row r="22" spans="1:7" s="19" customFormat="1" ht="12.75" x14ac:dyDescent="0.25">
      <c r="A22" s="23" t="s">
        <v>34</v>
      </c>
      <c r="B22" s="24">
        <f>SUM('[1]ESF (cuentas)'!B24)</f>
        <v>755588166</v>
      </c>
      <c r="C22" s="24">
        <f>SUM('[1]ESF (cuentas)'!C24)</f>
        <v>31194309</v>
      </c>
      <c r="D22" s="25"/>
      <c r="E22" s="19" t="s">
        <v>35</v>
      </c>
      <c r="F22" s="24">
        <v>0</v>
      </c>
      <c r="G22" s="24">
        <v>0</v>
      </c>
    </row>
    <row r="23" spans="1:7" s="19" customFormat="1" ht="12.75" customHeight="1" x14ac:dyDescent="0.25">
      <c r="A23" s="23" t="s">
        <v>36</v>
      </c>
      <c r="B23" s="24">
        <f>SUM('[1]ESF (cuentas)'!B25)</f>
        <v>1690317747</v>
      </c>
      <c r="C23" s="24">
        <f>SUM('[1]ESF (cuentas)'!C25)</f>
        <v>102198889</v>
      </c>
      <c r="D23" s="25"/>
      <c r="E23" s="19" t="s">
        <v>37</v>
      </c>
      <c r="F23" s="24">
        <v>0</v>
      </c>
      <c r="G23" s="24">
        <v>0</v>
      </c>
    </row>
    <row r="24" spans="1:7" s="19" customFormat="1" ht="12.75" x14ac:dyDescent="0.25">
      <c r="A24" s="23" t="s">
        <v>38</v>
      </c>
      <c r="B24" s="24">
        <f>SUM('[1]ESF (cuentas)'!B26)</f>
        <v>176781</v>
      </c>
      <c r="C24" s="24">
        <f>SUM('[1]ESF (cuentas)'!C26)</f>
        <v>33413</v>
      </c>
      <c r="D24" s="25"/>
      <c r="E24" s="23" t="s">
        <v>39</v>
      </c>
      <c r="F24" s="24">
        <f>SUM('[1]ESF (cuentas)'!F22)</f>
        <v>0</v>
      </c>
      <c r="G24" s="24">
        <f>SUM('[1]ESF (cuentas)'!G22)</f>
        <v>0</v>
      </c>
    </row>
    <row r="25" spans="1:7" s="19" customFormat="1" ht="12.75" x14ac:dyDescent="0.25">
      <c r="A25" s="23" t="s">
        <v>40</v>
      </c>
      <c r="B25" s="24">
        <f>SUM('[1]ESF (cuentas)'!B27)</f>
        <v>1475923</v>
      </c>
      <c r="C25" s="24">
        <f>SUM('[1]ESF (cuentas)'!C27)</f>
        <v>2048054</v>
      </c>
      <c r="D25" s="25"/>
      <c r="E25" s="20" t="s">
        <v>41</v>
      </c>
      <c r="F25" s="21">
        <f>SUM(F26:F27)</f>
        <v>68320371</v>
      </c>
      <c r="G25" s="21">
        <f>SUM(G26:G27)</f>
        <v>0</v>
      </c>
    </row>
    <row r="26" spans="1:7" s="19" customFormat="1" ht="12.75" x14ac:dyDescent="0.25">
      <c r="A26" s="23" t="s">
        <v>42</v>
      </c>
      <c r="B26" s="24">
        <f>SUM('[1]ESF (cuentas)'!B28)</f>
        <v>0</v>
      </c>
      <c r="C26" s="24">
        <f>SUM('[1]ESF (cuentas)'!C28)</f>
        <v>0</v>
      </c>
      <c r="D26" s="25"/>
      <c r="E26" s="23" t="s">
        <v>43</v>
      </c>
      <c r="F26" s="24">
        <f>SUM('[1]ESF (cuentas)'!F24)</f>
        <v>68320371</v>
      </c>
      <c r="G26" s="24">
        <f>SUM('[1]ESF (cuentas)'!G24)</f>
        <v>0</v>
      </c>
    </row>
    <row r="27" spans="1:7" s="19" customFormat="1" ht="12.75" x14ac:dyDescent="0.25">
      <c r="A27" s="20" t="s">
        <v>44</v>
      </c>
      <c r="B27" s="21">
        <f>SUM(B28:B32)</f>
        <v>242234168</v>
      </c>
      <c r="C27" s="21">
        <f>SUM(C28:C32)</f>
        <v>0</v>
      </c>
      <c r="D27" s="22"/>
      <c r="E27" s="23" t="s">
        <v>45</v>
      </c>
      <c r="F27" s="24">
        <f>SUM('[1]ESF (cuentas)'!F25)</f>
        <v>0</v>
      </c>
      <c r="G27" s="24">
        <f>SUM('[1]ESF (cuentas)'!G25)</f>
        <v>0</v>
      </c>
    </row>
    <row r="28" spans="1:7" s="19" customFormat="1" ht="25.5" x14ac:dyDescent="0.25">
      <c r="A28" s="23" t="s">
        <v>46</v>
      </c>
      <c r="B28" s="24">
        <f>SUM('[1]ESF (cuentas)'!B30)</f>
        <v>3851700</v>
      </c>
      <c r="C28" s="24">
        <f>SUM('[1]ESF (cuentas)'!C30)</f>
        <v>0</v>
      </c>
      <c r="D28" s="25"/>
      <c r="E28" s="20" t="s">
        <v>47</v>
      </c>
      <c r="F28" s="21">
        <f>SUM('[1]ESF (cuentas)'!F26)</f>
        <v>0</v>
      </c>
      <c r="G28" s="21">
        <f>SUM('[1]ESF (cuentas)'!G26)</f>
        <v>0</v>
      </c>
    </row>
    <row r="29" spans="1:7" s="19" customFormat="1" ht="25.5" x14ac:dyDescent="0.25">
      <c r="A29" s="23" t="s">
        <v>48</v>
      </c>
      <c r="B29" s="24">
        <f>SUM('[1]ESF (cuentas)'!B31)</f>
        <v>0</v>
      </c>
      <c r="C29" s="24">
        <f>SUM('[1]ESF (cuentas)'!C31)</f>
        <v>0</v>
      </c>
      <c r="D29" s="25"/>
      <c r="E29" s="20" t="s">
        <v>49</v>
      </c>
      <c r="F29" s="21">
        <f>SUM(F30:F32)</f>
        <v>0</v>
      </c>
      <c r="G29" s="21">
        <f>SUM(G30:G32)</f>
        <v>0</v>
      </c>
    </row>
    <row r="30" spans="1:7" s="19" customFormat="1" ht="25.5" x14ac:dyDescent="0.25">
      <c r="A30" s="23" t="s">
        <v>50</v>
      </c>
      <c r="B30" s="24">
        <f>SUM('[1]ESF (cuentas)'!B32)</f>
        <v>10516618</v>
      </c>
      <c r="C30" s="24">
        <f>SUM('[1]ESF (cuentas)'!C32)</f>
        <v>0</v>
      </c>
      <c r="D30" s="25"/>
      <c r="E30" s="19" t="s">
        <v>51</v>
      </c>
      <c r="F30" s="24">
        <v>0</v>
      </c>
      <c r="G30" s="24">
        <v>0</v>
      </c>
    </row>
    <row r="31" spans="1:7" s="19" customFormat="1" ht="12.75" x14ac:dyDescent="0.25">
      <c r="A31" s="23" t="s">
        <v>52</v>
      </c>
      <c r="B31" s="24">
        <f>SUM('[1]ESF (cuentas)'!B33)</f>
        <v>227865850</v>
      </c>
      <c r="C31" s="24">
        <f>SUM('[1]ESF (cuentas)'!C33)</f>
        <v>0</v>
      </c>
      <c r="D31" s="22"/>
      <c r="E31" s="19" t="s">
        <v>53</v>
      </c>
      <c r="F31" s="24">
        <v>0</v>
      </c>
      <c r="G31" s="24">
        <v>0</v>
      </c>
    </row>
    <row r="32" spans="1:7" s="19" customFormat="1" ht="12.75" x14ac:dyDescent="0.25">
      <c r="A32" s="23" t="s">
        <v>54</v>
      </c>
      <c r="B32" s="24">
        <v>0</v>
      </c>
      <c r="C32" s="24">
        <v>0</v>
      </c>
      <c r="D32" s="25"/>
      <c r="E32" s="19" t="s">
        <v>55</v>
      </c>
      <c r="F32" s="24">
        <f>SUM('[1]ESF (cuentas)'!F29)</f>
        <v>0</v>
      </c>
      <c r="G32" s="24">
        <f>SUM('[1]ESF (cuentas)'!G29)</f>
        <v>0</v>
      </c>
    </row>
    <row r="33" spans="1:7" s="19" customFormat="1" ht="25.5" x14ac:dyDescent="0.25">
      <c r="A33" s="20" t="s">
        <v>56</v>
      </c>
      <c r="B33" s="21">
        <f>SUM(B34:B38)</f>
        <v>679510</v>
      </c>
      <c r="C33" s="21">
        <f>SUM(C34:C38)</f>
        <v>679510</v>
      </c>
      <c r="D33" s="25"/>
      <c r="E33" s="20" t="s">
        <v>57</v>
      </c>
      <c r="F33" s="21">
        <f>SUM(F34:F39)</f>
        <v>16240942</v>
      </c>
      <c r="G33" s="21">
        <f>SUM(G34:G39)</f>
        <v>10158496</v>
      </c>
    </row>
    <row r="34" spans="1:7" s="19" customFormat="1" ht="12.75" x14ac:dyDescent="0.25">
      <c r="A34" s="23" t="s">
        <v>58</v>
      </c>
      <c r="B34" s="24">
        <v>0</v>
      </c>
      <c r="C34" s="24">
        <v>0</v>
      </c>
      <c r="D34" s="25"/>
      <c r="E34" s="23" t="s">
        <v>59</v>
      </c>
      <c r="F34" s="24">
        <f>SUM('[1]ESF (cuentas)'!F31)</f>
        <v>0</v>
      </c>
      <c r="G34" s="24">
        <f>SUM('[1]ESF (cuentas)'!G31)</f>
        <v>0</v>
      </c>
    </row>
    <row r="35" spans="1:7" s="19" customFormat="1" ht="12.75" x14ac:dyDescent="0.25">
      <c r="A35" s="23" t="s">
        <v>60</v>
      </c>
      <c r="B35" s="24">
        <v>0</v>
      </c>
      <c r="C35" s="24">
        <v>0</v>
      </c>
      <c r="D35" s="25"/>
      <c r="E35" s="23" t="s">
        <v>61</v>
      </c>
      <c r="F35" s="24">
        <f>SUM('[1]ESF (cuentas)'!F32)</f>
        <v>2475966</v>
      </c>
      <c r="G35" s="24">
        <f>SUM('[1]ESF (cuentas)'!G32)</f>
        <v>1012150</v>
      </c>
    </row>
    <row r="36" spans="1:7" s="19" customFormat="1" ht="12.75" x14ac:dyDescent="0.25">
      <c r="A36" s="23" t="s">
        <v>62</v>
      </c>
      <c r="B36" s="24">
        <v>0</v>
      </c>
      <c r="C36" s="24">
        <v>0</v>
      </c>
      <c r="D36" s="22"/>
      <c r="E36" s="23" t="s">
        <v>63</v>
      </c>
      <c r="F36" s="24">
        <f>SUM('[1]ESF (cuentas)'!F33)</f>
        <v>0</v>
      </c>
      <c r="G36" s="24">
        <f>SUM('[1]ESF (cuentas)'!G33)</f>
        <v>0</v>
      </c>
    </row>
    <row r="37" spans="1:7" s="19" customFormat="1" ht="12.75" customHeight="1" x14ac:dyDescent="0.25">
      <c r="A37" s="23" t="s">
        <v>64</v>
      </c>
      <c r="B37" s="24">
        <v>0</v>
      </c>
      <c r="C37" s="24">
        <v>0</v>
      </c>
      <c r="D37" s="22"/>
      <c r="E37" s="23" t="s">
        <v>65</v>
      </c>
      <c r="F37" s="24">
        <f>SUM('[1]ESF (cuentas)'!F34)</f>
        <v>0</v>
      </c>
      <c r="G37" s="24">
        <f>SUM('[1]ESF (cuentas)'!G34)</f>
        <v>222596</v>
      </c>
    </row>
    <row r="38" spans="1:7" s="19" customFormat="1" ht="12.75" customHeight="1" x14ac:dyDescent="0.25">
      <c r="A38" s="23" t="s">
        <v>66</v>
      </c>
      <c r="B38" s="24">
        <f>SUM('[1]ESF (cuentas)'!B35)</f>
        <v>679510</v>
      </c>
      <c r="C38" s="24">
        <f>SUM('[1]ESF (cuentas)'!C35)</f>
        <v>679510</v>
      </c>
      <c r="D38" s="25"/>
      <c r="E38" s="23" t="s">
        <v>67</v>
      </c>
      <c r="F38" s="24">
        <f>SUM('[1]ESF (cuentas)'!F35)</f>
        <v>13764976</v>
      </c>
      <c r="G38" s="24">
        <f>SUM('[1]ESF (cuentas)'!G35)</f>
        <v>8923750</v>
      </c>
    </row>
    <row r="39" spans="1:7" s="19" customFormat="1" ht="12.75" x14ac:dyDescent="0.25">
      <c r="A39" s="20" t="s">
        <v>68</v>
      </c>
      <c r="B39" s="21">
        <f>SUM('[1]ESF (cuentas)'!B36)</f>
        <v>80219651</v>
      </c>
      <c r="C39" s="21">
        <f>SUM('[1]ESF (cuentas)'!C36)</f>
        <v>69460015</v>
      </c>
      <c r="D39" s="22"/>
      <c r="E39" s="23" t="s">
        <v>69</v>
      </c>
      <c r="F39" s="24">
        <f>SUM('[1]ESF (cuentas)'!F36)</f>
        <v>0</v>
      </c>
      <c r="G39" s="24">
        <f>SUM('[1]ESF (cuentas)'!G36)</f>
        <v>0</v>
      </c>
    </row>
    <row r="40" spans="1:7" s="19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5"/>
      <c r="E40" s="20" t="s">
        <v>71</v>
      </c>
      <c r="F40" s="21">
        <f>SUM(F41:F43)</f>
        <v>6315007</v>
      </c>
      <c r="G40" s="21">
        <f>SUM(G41:G43)</f>
        <v>5749468</v>
      </c>
    </row>
    <row r="41" spans="1:7" s="19" customFormat="1" ht="25.5" x14ac:dyDescent="0.25">
      <c r="A41" s="23" t="s">
        <v>72</v>
      </c>
      <c r="B41" s="24">
        <v>0</v>
      </c>
      <c r="C41" s="24">
        <v>0</v>
      </c>
      <c r="D41" s="22"/>
      <c r="E41" s="23" t="s">
        <v>73</v>
      </c>
      <c r="F41" s="24">
        <f>SUM('[1]ESF (cuentas)'!F38)</f>
        <v>6308986</v>
      </c>
      <c r="G41" s="24">
        <f>SUM('[1]ESF (cuentas)'!G38)</f>
        <v>5749468</v>
      </c>
    </row>
    <row r="42" spans="1:7" s="19" customFormat="1" ht="12.75" x14ac:dyDescent="0.25">
      <c r="A42" s="19" t="s">
        <v>74</v>
      </c>
      <c r="B42" s="24">
        <v>0</v>
      </c>
      <c r="C42" s="24">
        <v>0</v>
      </c>
      <c r="D42" s="25"/>
      <c r="E42" s="23" t="s">
        <v>75</v>
      </c>
      <c r="F42" s="24">
        <f>SUM('[1]ESF (cuentas)'!F39)</f>
        <v>6021</v>
      </c>
      <c r="G42" s="24">
        <f>SUM('[1]ESF (cuentas)'!G39)</f>
        <v>0</v>
      </c>
    </row>
    <row r="43" spans="1:7" s="19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9" t="s">
        <v>77</v>
      </c>
      <c r="F43" s="24">
        <v>0</v>
      </c>
      <c r="G43" s="24">
        <v>0</v>
      </c>
    </row>
    <row r="44" spans="1:7" s="19" customFormat="1" ht="12.75" x14ac:dyDescent="0.25">
      <c r="A44" s="23" t="s">
        <v>78</v>
      </c>
      <c r="B44" s="24">
        <v>0</v>
      </c>
      <c r="C44" s="24">
        <v>0</v>
      </c>
      <c r="D44" s="23"/>
      <c r="E44" s="20" t="s">
        <v>79</v>
      </c>
      <c r="F44" s="21">
        <f>SUM(F45:F47)</f>
        <v>16264303</v>
      </c>
      <c r="G44" s="21">
        <f>SUM(G45:G47)</f>
        <v>39417164</v>
      </c>
    </row>
    <row r="45" spans="1:7" s="19" customFormat="1" ht="12.75" x14ac:dyDescent="0.25">
      <c r="A45" s="23" t="s">
        <v>80</v>
      </c>
      <c r="B45" s="24">
        <v>0</v>
      </c>
      <c r="C45" s="24">
        <v>0</v>
      </c>
      <c r="D45" s="22"/>
      <c r="E45" s="23" t="s">
        <v>81</v>
      </c>
      <c r="F45" s="24">
        <f>SUM('[1]ESF (cuentas)'!F41)</f>
        <v>8811634</v>
      </c>
      <c r="G45" s="24">
        <f>SUM('[1]ESF (cuentas)'!G41)</f>
        <v>4251732</v>
      </c>
    </row>
    <row r="46" spans="1:7" s="19" customFormat="1" ht="25.5" x14ac:dyDescent="0.25">
      <c r="A46" s="23" t="s">
        <v>82</v>
      </c>
      <c r="B46" s="24">
        <v>0</v>
      </c>
      <c r="C46" s="24">
        <v>0</v>
      </c>
      <c r="D46" s="22"/>
      <c r="E46" s="23" t="s">
        <v>83</v>
      </c>
      <c r="F46" s="24">
        <f>SUM('[1]ESF (cuentas)'!F42)</f>
        <v>0</v>
      </c>
      <c r="G46" s="24">
        <f>SUM('[1]ESF (cuentas)'!G42)</f>
        <v>0</v>
      </c>
    </row>
    <row r="47" spans="1:7" s="19" customFormat="1" ht="12.75" x14ac:dyDescent="0.25">
      <c r="A47" s="23" t="s">
        <v>84</v>
      </c>
      <c r="B47" s="24">
        <v>0</v>
      </c>
      <c r="C47" s="24">
        <v>0</v>
      </c>
      <c r="D47" s="22"/>
      <c r="E47" s="23" t="s">
        <v>85</v>
      </c>
      <c r="F47" s="24">
        <f>SUM('[1]ESF (cuentas)'!F43)</f>
        <v>7452669</v>
      </c>
      <c r="G47" s="24">
        <f>SUM('[1]ESF (cuentas)'!G43)</f>
        <v>35165432</v>
      </c>
    </row>
    <row r="48" spans="1:7" s="19" customFormat="1" ht="12.75" x14ac:dyDescent="0.25">
      <c r="A48" s="20"/>
      <c r="B48" s="26"/>
      <c r="C48" s="26"/>
      <c r="D48" s="22"/>
      <c r="F48" s="27"/>
      <c r="G48" s="27"/>
    </row>
    <row r="49" spans="1:7" s="19" customFormat="1" ht="12.75" x14ac:dyDescent="0.25">
      <c r="A49" s="20" t="s">
        <v>86</v>
      </c>
      <c r="B49" s="21">
        <f>SUM(B11+B19+B27+B33+B39+B40+B43)</f>
        <v>17748276476</v>
      </c>
      <c r="C49" s="21">
        <f>SUM(C11+C19+C27+C33+C39+C40+C43)</f>
        <v>8292184481</v>
      </c>
      <c r="D49" s="25"/>
      <c r="E49" s="20" t="s">
        <v>87</v>
      </c>
      <c r="F49" s="21">
        <f>SUM(F44+F40+F33+F29+F28+F25+F21+F11)</f>
        <v>2500991428</v>
      </c>
      <c r="G49" s="21">
        <f>SUM(G44+G40+G33+G29+G28+G25+G21+G11)</f>
        <v>2167500546</v>
      </c>
    </row>
    <row r="50" spans="1:7" s="19" customFormat="1" ht="13.5" thickBot="1" x14ac:dyDescent="0.3">
      <c r="A50" s="20"/>
      <c r="B50" s="28"/>
      <c r="C50" s="28"/>
      <c r="D50" s="25"/>
      <c r="E50" s="20"/>
      <c r="F50" s="28"/>
      <c r="G50" s="28"/>
    </row>
    <row r="51" spans="1:7" s="19" customFormat="1" ht="13.5" thickTop="1" x14ac:dyDescent="0.25">
      <c r="A51" s="17" t="s">
        <v>88</v>
      </c>
      <c r="B51" s="18"/>
      <c r="C51" s="18"/>
      <c r="D51" s="29"/>
      <c r="E51" s="17" t="s">
        <v>89</v>
      </c>
      <c r="F51" s="18"/>
      <c r="G51" s="18"/>
    </row>
    <row r="52" spans="1:7" s="19" customFormat="1" ht="5.0999999999999996" customHeight="1" x14ac:dyDescent="0.25">
      <c r="B52" s="26"/>
      <c r="C52" s="26"/>
      <c r="D52" s="25"/>
      <c r="E52" s="23"/>
      <c r="F52" s="26"/>
      <c r="G52" s="26"/>
    </row>
    <row r="53" spans="1:7" s="19" customFormat="1" ht="12.75" x14ac:dyDescent="0.25">
      <c r="A53" s="20" t="s">
        <v>90</v>
      </c>
      <c r="B53" s="21">
        <f>SUM('[1]ESF (cuentas)'!B48)</f>
        <v>1023196143</v>
      </c>
      <c r="C53" s="21">
        <f>SUM('[1]ESF (cuentas)'!C48)</f>
        <v>797894562</v>
      </c>
      <c r="D53" s="25"/>
      <c r="E53" s="20" t="s">
        <v>91</v>
      </c>
      <c r="F53" s="21">
        <f>SUM('[1]ESF (cuentas)'!F48)</f>
        <v>2050531891</v>
      </c>
      <c r="G53" s="21">
        <f>SUM('[1]ESF (cuentas)'!G48)</f>
        <v>2059280706</v>
      </c>
    </row>
    <row r="54" spans="1:7" s="19" customFormat="1" ht="5.0999999999999996" customHeight="1" x14ac:dyDescent="0.25">
      <c r="A54" s="20"/>
      <c r="B54" s="21"/>
      <c r="C54" s="21"/>
      <c r="D54" s="25"/>
      <c r="E54" s="20"/>
      <c r="F54" s="21"/>
      <c r="G54" s="21"/>
    </row>
    <row r="55" spans="1:7" s="19" customFormat="1" ht="12.75" x14ac:dyDescent="0.25">
      <c r="A55" s="20" t="s">
        <v>92</v>
      </c>
      <c r="B55" s="21">
        <f>SUM('[1]ESF (cuentas)'!B53)</f>
        <v>5336337867</v>
      </c>
      <c r="C55" s="21">
        <f>SUM('[1]ESF (cuentas)'!C53)</f>
        <v>5361537396</v>
      </c>
      <c r="D55" s="25"/>
      <c r="E55" s="20" t="s">
        <v>93</v>
      </c>
      <c r="F55" s="21">
        <f>SUM('[1]ESF (cuentas)'!F51)</f>
        <v>124011</v>
      </c>
      <c r="G55" s="21">
        <f>SUM('[1]ESF (cuentas)'!G51)</f>
        <v>124011</v>
      </c>
    </row>
    <row r="56" spans="1:7" s="19" customFormat="1" ht="5.0999999999999996" customHeight="1" x14ac:dyDescent="0.25">
      <c r="A56" s="20"/>
      <c r="B56" s="21"/>
      <c r="C56" s="21"/>
      <c r="D56" s="22"/>
      <c r="E56" s="30"/>
      <c r="F56" s="21"/>
      <c r="G56" s="21"/>
    </row>
    <row r="57" spans="1:7" s="19" customFormat="1" ht="12.75" x14ac:dyDescent="0.25">
      <c r="A57" s="20" t="s">
        <v>94</v>
      </c>
      <c r="B57" s="21">
        <f>SUM('[1]ESF (cuentas)'!B59)</f>
        <v>42674638512</v>
      </c>
      <c r="C57" s="21">
        <f>SUM('[1]ESF (cuentas)'!C59)</f>
        <v>42124203869</v>
      </c>
      <c r="D57" s="25"/>
      <c r="E57" s="20" t="s">
        <v>95</v>
      </c>
      <c r="F57" s="21">
        <f>SUM('[1]ESF (cuentas)'!F53)</f>
        <v>13022620822</v>
      </c>
      <c r="G57" s="21">
        <f>SUM('[1]ESF (cuentas)'!G53)</f>
        <v>13264633883</v>
      </c>
    </row>
    <row r="58" spans="1:7" s="19" customFormat="1" ht="5.0999999999999996" customHeight="1" x14ac:dyDescent="0.25">
      <c r="A58" s="20"/>
      <c r="B58" s="21"/>
      <c r="C58" s="21"/>
      <c r="D58" s="25"/>
      <c r="E58" s="20"/>
      <c r="F58" s="21"/>
      <c r="G58" s="21"/>
    </row>
    <row r="59" spans="1:7" s="19" customFormat="1" ht="12.75" x14ac:dyDescent="0.25">
      <c r="A59" s="20" t="s">
        <v>96</v>
      </c>
      <c r="B59" s="21">
        <f>SUM('[1]ESF (cuentas)'!B66)</f>
        <v>4276649259</v>
      </c>
      <c r="C59" s="21">
        <f>SUM('[1]ESF (cuentas)'!C66)</f>
        <v>4249478693</v>
      </c>
      <c r="D59" s="25"/>
      <c r="E59" s="20" t="s">
        <v>97</v>
      </c>
      <c r="F59" s="21">
        <f>SUM('[1]ESF (cuentas)'!F56)</f>
        <v>3149246975</v>
      </c>
      <c r="G59" s="21">
        <f>SUM('[1]ESF (cuentas)'!G56)</f>
        <v>3442491512</v>
      </c>
    </row>
    <row r="60" spans="1:7" s="19" customFormat="1" ht="5.0999999999999996" customHeight="1" x14ac:dyDescent="0.25">
      <c r="A60" s="20"/>
      <c r="B60" s="21"/>
      <c r="C60" s="21"/>
      <c r="D60" s="25"/>
      <c r="E60" s="20"/>
      <c r="F60" s="21"/>
      <c r="G60" s="21"/>
    </row>
    <row r="61" spans="1:7" s="19" customFormat="1" ht="25.5" x14ac:dyDescent="0.25">
      <c r="A61" s="20" t="s">
        <v>98</v>
      </c>
      <c r="B61" s="21">
        <f>SUM('[1]ESF (cuentas)'!B75)</f>
        <v>209942701</v>
      </c>
      <c r="C61" s="21">
        <f>SUM('[1]ESF (cuentas)'!C75)</f>
        <v>208389680</v>
      </c>
      <c r="D61" s="25"/>
      <c r="E61" s="20" t="s">
        <v>99</v>
      </c>
      <c r="F61" s="21">
        <f>SUM('[1]ESF (cuentas)'!F58)</f>
        <v>923244789</v>
      </c>
      <c r="G61" s="21">
        <f>SUM('[1]ESF (cuentas)'!G58)</f>
        <v>923934137</v>
      </c>
    </row>
    <row r="62" spans="1:7" s="19" customFormat="1" ht="5.0999999999999996" customHeight="1" x14ac:dyDescent="0.25">
      <c r="A62" s="30"/>
      <c r="B62" s="21"/>
      <c r="C62" s="21"/>
      <c r="D62" s="25"/>
      <c r="E62" s="20"/>
      <c r="F62" s="21"/>
      <c r="G62" s="21"/>
    </row>
    <row r="63" spans="1:7" s="19" customFormat="1" ht="12.75" x14ac:dyDescent="0.25">
      <c r="A63" s="20" t="s">
        <v>100</v>
      </c>
      <c r="B63" s="21">
        <f>SUM('[1]ESF (cuentas)'!B81)</f>
        <v>-161893869</v>
      </c>
      <c r="C63" s="21">
        <f>SUM('[1]ESF (cuentas)'!C81)</f>
        <v>-110539010</v>
      </c>
      <c r="D63" s="22"/>
      <c r="E63" s="20" t="s">
        <v>101</v>
      </c>
      <c r="F63" s="21">
        <f>SUM('[1]ESF (cuentas)'!F65)</f>
        <v>57522185</v>
      </c>
      <c r="G63" s="21">
        <f>SUM('[1]ESF (cuentas)'!G65)</f>
        <v>58960902</v>
      </c>
    </row>
    <row r="64" spans="1:7" s="19" customFormat="1" ht="5.0999999999999996" customHeight="1" x14ac:dyDescent="0.25">
      <c r="A64" s="20"/>
      <c r="B64" s="21"/>
      <c r="C64" s="21"/>
      <c r="D64" s="25"/>
      <c r="E64" s="23"/>
      <c r="F64" s="27"/>
      <c r="G64" s="27"/>
    </row>
    <row r="65" spans="1:9" s="19" customFormat="1" ht="12.75" x14ac:dyDescent="0.25">
      <c r="A65" s="20" t="s">
        <v>102</v>
      </c>
      <c r="B65" s="21">
        <f>SUM('[1]ESF (cuentas)'!B85)</f>
        <v>5693123580</v>
      </c>
      <c r="C65" s="21">
        <f>SUM('[1]ESF (cuentas)'!C85)</f>
        <v>4999347644</v>
      </c>
      <c r="D65" s="25"/>
      <c r="E65" s="23"/>
      <c r="F65" s="26"/>
      <c r="G65" s="26"/>
    </row>
    <row r="66" spans="1:9" s="19" customFormat="1" ht="5.0999999999999996" customHeight="1" x14ac:dyDescent="0.25">
      <c r="A66" s="20"/>
      <c r="B66" s="21"/>
      <c r="C66" s="21"/>
      <c r="D66" s="25"/>
      <c r="E66" s="23"/>
      <c r="F66" s="26"/>
      <c r="G66" s="26"/>
    </row>
    <row r="67" spans="1:9" s="19" customFormat="1" ht="12.75" x14ac:dyDescent="0.25">
      <c r="A67" s="30" t="s">
        <v>103</v>
      </c>
      <c r="B67" s="31">
        <f>SUM('[1]ESF (cuentas)'!B91)</f>
        <v>0</v>
      </c>
      <c r="C67" s="31">
        <f>SUM('[1]ESF (cuentas)'!C91)</f>
        <v>0</v>
      </c>
      <c r="D67" s="25"/>
      <c r="E67" s="23"/>
      <c r="F67" s="26"/>
      <c r="G67" s="26"/>
    </row>
    <row r="68" spans="1:9" s="19" customFormat="1" ht="5.0999999999999996" customHeight="1" x14ac:dyDescent="0.25">
      <c r="A68" s="23"/>
      <c r="B68" s="21"/>
      <c r="C68" s="21"/>
      <c r="D68" s="25"/>
      <c r="E68" s="23"/>
      <c r="F68" s="26"/>
      <c r="G68" s="26"/>
    </row>
    <row r="69" spans="1:9" s="19" customFormat="1" ht="12.75" x14ac:dyDescent="0.25">
      <c r="A69" s="30" t="s">
        <v>104</v>
      </c>
      <c r="B69" s="21">
        <f>SUM('[1]ESF (cuentas)'!B93)</f>
        <v>93366689</v>
      </c>
      <c r="C69" s="21">
        <f>SUM('[1]ESF (cuentas)'!C93)</f>
        <v>76882825</v>
      </c>
      <c r="D69" s="25"/>
      <c r="E69" s="20" t="s">
        <v>105</v>
      </c>
      <c r="F69" s="21">
        <f>SUM(F63+F61+F59+F57+F55+F53)</f>
        <v>19203290673</v>
      </c>
      <c r="G69" s="21">
        <f>SUM(G63+G61+G59+G57+G55+G53)</f>
        <v>19749425151</v>
      </c>
    </row>
    <row r="70" spans="1:9" s="19" customFormat="1" ht="12.75" x14ac:dyDescent="0.25">
      <c r="A70" s="23"/>
      <c r="B70" s="26"/>
      <c r="C70" s="26"/>
      <c r="D70" s="25"/>
      <c r="E70" s="23"/>
      <c r="F70" s="27"/>
      <c r="G70" s="27"/>
    </row>
    <row r="71" spans="1:9" s="19" customFormat="1" ht="12.75" x14ac:dyDescent="0.25">
      <c r="A71" s="30" t="s">
        <v>106</v>
      </c>
      <c r="B71" s="21">
        <f>SUM(B69+B65+B63+B61+B59+B57+B55+B53+B67)</f>
        <v>59145360882</v>
      </c>
      <c r="C71" s="21">
        <f>SUM(C69+C65+C63+C61+C59+C57+C55+C53+C67)</f>
        <v>57707195659</v>
      </c>
      <c r="D71" s="25"/>
      <c r="E71" s="20" t="s">
        <v>107</v>
      </c>
      <c r="F71" s="21">
        <f>SUM(F69+F49)</f>
        <v>21704282101</v>
      </c>
      <c r="G71" s="21">
        <f>SUM(G69+G49)</f>
        <v>21916925697</v>
      </c>
      <c r="I71" s="27"/>
    </row>
    <row r="72" spans="1:9" s="19" customFormat="1" ht="12.75" x14ac:dyDescent="0.25">
      <c r="B72" s="27"/>
      <c r="C72" s="27"/>
      <c r="D72" s="25"/>
      <c r="F72" s="27"/>
      <c r="G72" s="27"/>
    </row>
    <row r="73" spans="1:9" s="16" customFormat="1" ht="15.95" customHeight="1" x14ac:dyDescent="0.25">
      <c r="A73" s="32"/>
      <c r="B73" s="33"/>
      <c r="C73" s="33"/>
      <c r="D73" s="34"/>
      <c r="E73" s="35" t="s">
        <v>108</v>
      </c>
      <c r="F73" s="36"/>
      <c r="G73" s="36"/>
    </row>
    <row r="74" spans="1:9" s="19" customFormat="1" ht="5.0999999999999996" customHeight="1" x14ac:dyDescent="0.25">
      <c r="A74" s="23"/>
      <c r="B74" s="26"/>
      <c r="C74" s="26"/>
      <c r="D74" s="25"/>
      <c r="E74" s="23"/>
      <c r="F74" s="26"/>
      <c r="G74" s="26"/>
    </row>
    <row r="75" spans="1:9" s="19" customFormat="1" ht="12.75" x14ac:dyDescent="0.25">
      <c r="A75" s="23"/>
      <c r="B75" s="37"/>
      <c r="C75" s="37"/>
      <c r="D75" s="23"/>
      <c r="E75" s="38" t="s">
        <v>109</v>
      </c>
      <c r="F75" s="39">
        <f>SUM(F77+F79+F81)</f>
        <v>-21757307553</v>
      </c>
      <c r="G75" s="39">
        <f>SUM(G77+G79+G81)</f>
        <v>-29282141602</v>
      </c>
    </row>
    <row r="76" spans="1:9" s="19" customFormat="1" ht="5.0999999999999996" customHeight="1" x14ac:dyDescent="0.25">
      <c r="B76" s="27"/>
      <c r="C76" s="27"/>
      <c r="D76" s="22"/>
      <c r="E76" s="20"/>
      <c r="F76" s="26"/>
      <c r="G76" s="26"/>
    </row>
    <row r="77" spans="1:9" s="19" customFormat="1" ht="12.75" x14ac:dyDescent="0.25">
      <c r="A77" s="23"/>
      <c r="B77" s="26"/>
      <c r="C77" s="26"/>
      <c r="D77" s="25"/>
      <c r="E77" s="20" t="s">
        <v>110</v>
      </c>
      <c r="F77" s="21">
        <f>SUM('[1]ESF (cuentas)'!F77)</f>
        <v>0</v>
      </c>
      <c r="G77" s="21">
        <f>SUM('[1]ESF (cuentas)'!G77)</f>
        <v>0</v>
      </c>
    </row>
    <row r="78" spans="1:9" s="19" customFormat="1" ht="5.0999999999999996" customHeight="1" x14ac:dyDescent="0.25">
      <c r="A78" s="23"/>
      <c r="B78" s="27"/>
      <c r="C78" s="27"/>
      <c r="E78" s="20"/>
      <c r="F78" s="21"/>
      <c r="G78" s="21"/>
    </row>
    <row r="79" spans="1:9" s="19" customFormat="1" ht="12.75" x14ac:dyDescent="0.25">
      <c r="A79" s="23"/>
      <c r="B79" s="26"/>
      <c r="C79" s="26"/>
      <c r="D79" s="25"/>
      <c r="E79" s="20" t="s">
        <v>111</v>
      </c>
      <c r="F79" s="21">
        <f>SUM('[1]ESF (cuentas)'!F79)</f>
        <v>106882006</v>
      </c>
      <c r="G79" s="21">
        <f>SUM('[1]ESF (cuentas)'!G79)</f>
        <v>75488931</v>
      </c>
    </row>
    <row r="80" spans="1:9" s="19" customFormat="1" ht="5.0999999999999996" customHeight="1" x14ac:dyDescent="0.25">
      <c r="A80" s="23"/>
      <c r="B80" s="27"/>
      <c r="C80" s="27"/>
      <c r="E80" s="30"/>
      <c r="F80" s="21"/>
      <c r="G80" s="21"/>
    </row>
    <row r="81" spans="1:7" s="19" customFormat="1" ht="12.75" x14ac:dyDescent="0.25">
      <c r="B81" s="27"/>
      <c r="C81" s="27"/>
      <c r="D81" s="25"/>
      <c r="E81" s="30" t="s">
        <v>112</v>
      </c>
      <c r="F81" s="21">
        <f>SUM('[1]ESF (cuentas)'!F81)</f>
        <v>-21864189559</v>
      </c>
      <c r="G81" s="21">
        <f>SUM('[1]ESF (cuentas)'!G81)</f>
        <v>-29357630533</v>
      </c>
    </row>
    <row r="82" spans="1:7" s="19" customFormat="1" ht="5.0999999999999996" customHeight="1" x14ac:dyDescent="0.25">
      <c r="A82" s="23"/>
      <c r="B82" s="26"/>
      <c r="C82" s="26"/>
      <c r="D82" s="25"/>
      <c r="F82" s="27"/>
      <c r="G82" s="27"/>
    </row>
    <row r="83" spans="1:7" s="19" customFormat="1" ht="12.75" x14ac:dyDescent="0.25">
      <c r="A83" s="23"/>
      <c r="B83" s="26"/>
      <c r="C83" s="26"/>
      <c r="D83" s="22"/>
      <c r="E83" s="38" t="s">
        <v>113</v>
      </c>
      <c r="F83" s="39">
        <f>SUM(F85+F87+F89+F91+F93)</f>
        <v>76946662810</v>
      </c>
      <c r="G83" s="39">
        <f>SUM(G85+G87+G89+G91+G93)</f>
        <v>73364596045</v>
      </c>
    </row>
    <row r="84" spans="1:7" s="19" customFormat="1" ht="5.0999999999999996" customHeight="1" x14ac:dyDescent="0.25">
      <c r="A84" s="23"/>
      <c r="B84" s="26"/>
      <c r="C84" s="26"/>
      <c r="D84" s="22"/>
      <c r="F84" s="27"/>
      <c r="G84" s="27"/>
    </row>
    <row r="85" spans="1:7" s="19" customFormat="1" ht="12.75" x14ac:dyDescent="0.25">
      <c r="A85" s="23"/>
      <c r="B85" s="26"/>
      <c r="C85" s="26"/>
      <c r="D85" s="25"/>
      <c r="E85" s="30" t="s">
        <v>114</v>
      </c>
      <c r="F85" s="21">
        <f>SUM('[1]ESF (cuentas)'!F85)</f>
        <v>33516610262</v>
      </c>
      <c r="G85" s="21">
        <f>SUM('[1]ESF (cuentas)'!G85)</f>
        <v>30886376074</v>
      </c>
    </row>
    <row r="86" spans="1:7" s="19" customFormat="1" ht="5.0999999999999996" customHeight="1" x14ac:dyDescent="0.25">
      <c r="B86" s="27"/>
      <c r="C86" s="27"/>
      <c r="E86" s="30"/>
      <c r="F86" s="21"/>
      <c r="G86" s="21"/>
    </row>
    <row r="87" spans="1:7" s="19" customFormat="1" ht="12.75" x14ac:dyDescent="0.25">
      <c r="B87" s="27"/>
      <c r="C87" s="27"/>
      <c r="E87" s="30" t="s">
        <v>115</v>
      </c>
      <c r="F87" s="21">
        <f>SUM('[1]ESF (cuentas)'!F87)</f>
        <v>42796779459</v>
      </c>
      <c r="G87" s="21">
        <f>SUM('[1]ESF (cuentas)'!G87)</f>
        <v>41905012038</v>
      </c>
    </row>
    <row r="88" spans="1:7" s="19" customFormat="1" ht="5.0999999999999996" customHeight="1" x14ac:dyDescent="0.25">
      <c r="B88" s="27"/>
      <c r="C88" s="27"/>
      <c r="E88" s="30"/>
      <c r="F88" s="21"/>
      <c r="G88" s="21"/>
    </row>
    <row r="89" spans="1:7" s="19" customFormat="1" ht="12.75" x14ac:dyDescent="0.25">
      <c r="B89" s="27"/>
      <c r="C89" s="27"/>
      <c r="E89" s="30" t="s">
        <v>116</v>
      </c>
      <c r="F89" s="21">
        <f>SUM('[1]ESF (cuentas)'!F89)</f>
        <v>635699094</v>
      </c>
      <c r="G89" s="21">
        <f>SUM('[1]ESF (cuentas)'!G89)</f>
        <v>575633938</v>
      </c>
    </row>
    <row r="90" spans="1:7" s="19" customFormat="1" ht="5.0999999999999996" customHeight="1" x14ac:dyDescent="0.25">
      <c r="B90" s="27"/>
      <c r="C90" s="27"/>
      <c r="E90" s="30"/>
      <c r="F90" s="21"/>
      <c r="G90" s="21"/>
    </row>
    <row r="91" spans="1:7" s="19" customFormat="1" ht="12.75" x14ac:dyDescent="0.25">
      <c r="B91" s="27"/>
      <c r="C91" s="27"/>
      <c r="E91" s="30" t="s">
        <v>117</v>
      </c>
      <c r="F91" s="21">
        <f>SUM('[1]ESF (cuentas)'!F93)</f>
        <v>0</v>
      </c>
      <c r="G91" s="21">
        <f>SUM('[1]ESF (cuentas)'!G93)</f>
        <v>0</v>
      </c>
    </row>
    <row r="92" spans="1:7" s="19" customFormat="1" ht="5.0999999999999996" customHeight="1" x14ac:dyDescent="0.25">
      <c r="B92" s="27"/>
      <c r="C92" s="27"/>
      <c r="E92" s="30"/>
      <c r="F92" s="21"/>
      <c r="G92" s="21"/>
    </row>
    <row r="93" spans="1:7" s="19" customFormat="1" ht="12.75" x14ac:dyDescent="0.25">
      <c r="B93" s="27"/>
      <c r="C93" s="27"/>
      <c r="E93" s="30" t="s">
        <v>118</v>
      </c>
      <c r="F93" s="21">
        <f>SUM('[1]ESF (cuentas)'!F96)</f>
        <v>-2426005</v>
      </c>
      <c r="G93" s="21">
        <f>SUM('[1]ESF (cuentas)'!G96)</f>
        <v>-2426005</v>
      </c>
    </row>
    <row r="94" spans="1:7" s="19" customFormat="1" ht="5.0999999999999996" customHeight="1" x14ac:dyDescent="0.25">
      <c r="B94" s="27"/>
      <c r="C94" s="27"/>
      <c r="F94" s="27"/>
      <c r="G94" s="27"/>
    </row>
    <row r="95" spans="1:7" s="19" customFormat="1" ht="25.5" x14ac:dyDescent="0.25">
      <c r="B95" s="27"/>
      <c r="C95" s="27"/>
      <c r="E95" s="40" t="s">
        <v>119</v>
      </c>
      <c r="F95" s="39">
        <f>SUM(F97+F99)</f>
        <v>0</v>
      </c>
      <c r="G95" s="39">
        <f>SUM(G97+G99)</f>
        <v>0</v>
      </c>
    </row>
    <row r="96" spans="1:7" s="19" customFormat="1" ht="5.0999999999999996" customHeight="1" x14ac:dyDescent="0.25">
      <c r="B96" s="27"/>
      <c r="C96" s="27"/>
      <c r="F96" s="27"/>
      <c r="G96" s="27"/>
    </row>
    <row r="97" spans="1:8" s="19" customFormat="1" ht="12.75" x14ac:dyDescent="0.25">
      <c r="B97" s="27"/>
      <c r="C97" s="27"/>
      <c r="E97" s="30" t="s">
        <v>120</v>
      </c>
      <c r="F97" s="21">
        <f>SUM('[1]ESF (cuentas)'!F100)</f>
        <v>0</v>
      </c>
      <c r="G97" s="21">
        <f>SUM('[1]ESF (cuentas)'!G100)</f>
        <v>0</v>
      </c>
    </row>
    <row r="98" spans="1:8" s="19" customFormat="1" ht="5.0999999999999996" customHeight="1" x14ac:dyDescent="0.25">
      <c r="B98" s="27"/>
      <c r="C98" s="27"/>
      <c r="E98" s="30"/>
      <c r="F98" s="21"/>
      <c r="G98" s="21"/>
    </row>
    <row r="99" spans="1:8" s="19" customFormat="1" ht="12.75" x14ac:dyDescent="0.25">
      <c r="B99" s="27"/>
      <c r="C99" s="27"/>
      <c r="E99" s="30" t="s">
        <v>121</v>
      </c>
      <c r="F99" s="21">
        <f>SUM('[1]ESF (cuentas)'!F102)</f>
        <v>0</v>
      </c>
      <c r="G99" s="21">
        <f>SUM('[1]ESF (cuentas)'!G102)</f>
        <v>0</v>
      </c>
    </row>
    <row r="100" spans="1:8" s="19" customFormat="1" ht="12.75" x14ac:dyDescent="0.25">
      <c r="B100" s="27"/>
      <c r="C100" s="27"/>
      <c r="F100" s="27"/>
      <c r="G100" s="27"/>
    </row>
    <row r="101" spans="1:8" s="19" customFormat="1" ht="12.75" x14ac:dyDescent="0.25">
      <c r="B101" s="27"/>
      <c r="C101" s="27"/>
      <c r="E101" s="30" t="s">
        <v>122</v>
      </c>
      <c r="F101" s="21">
        <f>SUM(F75+F83+F95)</f>
        <v>55189355257</v>
      </c>
      <c r="G101" s="21">
        <f>SUM(G75+G83+G95)</f>
        <v>44082454443</v>
      </c>
    </row>
    <row r="102" spans="1:8" s="19" customFormat="1" ht="12.75" x14ac:dyDescent="0.25">
      <c r="B102" s="27"/>
      <c r="C102" s="27"/>
      <c r="E102" s="30"/>
      <c r="F102" s="31"/>
      <c r="G102" s="31"/>
    </row>
    <row r="103" spans="1:8" s="19" customFormat="1" ht="12.75" x14ac:dyDescent="0.25">
      <c r="A103" s="41" t="s">
        <v>123</v>
      </c>
      <c r="B103" s="42">
        <f>SUM(B71+B49)</f>
        <v>76893637358</v>
      </c>
      <c r="C103" s="42">
        <f>SUM(C71+C49)</f>
        <v>65999380140</v>
      </c>
      <c r="D103" s="43"/>
      <c r="E103" s="41" t="s">
        <v>124</v>
      </c>
      <c r="F103" s="42">
        <f>SUM(F101+F71)</f>
        <v>76893637358</v>
      </c>
      <c r="G103" s="42">
        <f>SUM(G101+G71)</f>
        <v>65999380140</v>
      </c>
    </row>
    <row r="104" spans="1:8" s="3" customFormat="1" ht="15" customHeight="1" x14ac:dyDescent="0.2">
      <c r="A104" s="44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x14ac:dyDescent="0.25">
      <c r="H108" s="3"/>
    </row>
    <row r="109" spans="1:8" x14ac:dyDescent="0.25">
      <c r="H109" s="3"/>
    </row>
    <row r="110" spans="1:8" x14ac:dyDescent="0.25">
      <c r="H110" s="3"/>
    </row>
    <row r="111" spans="1:8" x14ac:dyDescent="0.25">
      <c r="A111" s="45"/>
      <c r="B111" s="45"/>
      <c r="C111" s="45"/>
      <c r="E111" s="45"/>
      <c r="F111" s="45"/>
      <c r="G111" s="45"/>
      <c r="H111" s="3"/>
    </row>
    <row r="112" spans="1:8" x14ac:dyDescent="0.25">
      <c r="A112" s="45"/>
      <c r="B112" s="45"/>
      <c r="C112" s="45"/>
      <c r="E112" s="45"/>
      <c r="F112" s="45"/>
      <c r="G112" s="45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6"/>
      <c r="B116" s="46"/>
      <c r="C116" s="46"/>
      <c r="D116" s="46"/>
      <c r="E116" s="46"/>
      <c r="F116" s="46"/>
      <c r="G116" s="46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scale="4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2022-10-28T18:43:37Z</dcterms:created>
  <dcterms:modified xsi:type="dcterms:W3CDTF">2022-10-28T18:43:37Z</dcterms:modified>
</cp:coreProperties>
</file>