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AEF590E9-DCFF-4B2D-93AF-558AF6BBE9D2}" xr6:coauthVersionLast="40" xr6:coauthVersionMax="40" xr10:uidLastSave="{00000000-0000-0000-0000-000000000000}"/>
  <bookViews>
    <workbookView xWindow="0" yWindow="0" windowWidth="25200" windowHeight="11775" xr2:uid="{C83E1A67-CC48-41D8-B853-AFC58677F330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68" i="1"/>
  <c r="E67" i="1"/>
  <c r="D67" i="1"/>
  <c r="D66" i="1"/>
  <c r="D60" i="1" s="1"/>
  <c r="D61" i="1"/>
  <c r="E60" i="1"/>
  <c r="D59" i="1"/>
  <c r="D58" i="1"/>
  <c r="D57" i="1"/>
  <c r="D56" i="1"/>
  <c r="D55" i="1"/>
  <c r="D54" i="1" s="1"/>
  <c r="E54" i="1"/>
  <c r="D53" i="1"/>
  <c r="D52" i="1"/>
  <c r="D50" i="1" s="1"/>
  <c r="D51" i="1"/>
  <c r="E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8" i="1"/>
  <c r="D36" i="1" s="1"/>
  <c r="D37" i="1"/>
  <c r="E36" i="1"/>
  <c r="E31" i="1"/>
  <c r="E72" i="1" s="1"/>
  <c r="D29" i="1"/>
  <c r="D28" i="1"/>
  <c r="D27" i="1"/>
  <c r="D26" i="1"/>
  <c r="D25" i="1"/>
  <c r="E24" i="1"/>
  <c r="D24" i="1"/>
  <c r="D22" i="1"/>
  <c r="D20" i="1"/>
  <c r="E19" i="1"/>
  <c r="D19" i="1"/>
  <c r="D17" i="1"/>
  <c r="D16" i="1"/>
  <c r="D15" i="1"/>
  <c r="D14" i="1"/>
  <c r="D13" i="1"/>
  <c r="D11" i="1"/>
  <c r="E10" i="1"/>
  <c r="D10" i="1"/>
  <c r="D31" i="1" s="1"/>
  <c r="A4" i="1"/>
  <c r="D70" i="1" l="1"/>
  <c r="D72" i="1" s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<sst xmlns="http://schemas.openxmlformats.org/spreadsheetml/2006/main" count="63" uniqueCount="63">
  <si>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</si>
  <si>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GOBIERNO ESTATAL</t>
  </si>
  <si>
    <t>ESTADO DE ACTIVIDADES CONSOLIDADO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</si>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</sst>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13" fillId="4" borderId="0" xfId="2" applyFont="1" applyFill="1" applyBorder="1" applyAlignment="1">
      <alignment vertical="top"/>
    </xf>
    <xf numFmtId="164" fontId="6" fillId="4" borderId="0" xfId="2" applyNumberFormat="1" applyFont="1" applyFill="1" applyBorder="1" applyAlignment="1">
      <alignment vertical="top"/>
    </xf>
    <xf numFmtId="0" fontId="13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3" fillId="0" borderId="0" xfId="2" applyFill="1" applyBorder="1" applyAlignment="1">
      <alignment horizontal="right"/>
    </xf>
    <xf numFmtId="0" fontId="0" fillId="0" borderId="0" xfId="0" applyFill="1"/>
  </cellXfs>
  <cellStyles count="3">
    <cellStyle name="Normal" xfId="0" builtinId="0"/>
    <cellStyle name="Normal 17" xfId="1" xr:uid="{77FEDB0D-54C5-4054-813A-64152E900B44}"/>
    <cellStyle name="Normal 2 2" xfId="2" xr:uid="{47C0D43E-207D-4CFE-A750-C9678219C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SEPTIEMBRE DE 2022</v>
          </cell>
        </row>
        <row r="127">
          <cell r="L127">
            <v>38641816</v>
          </cell>
        </row>
        <row r="128">
          <cell r="L128">
            <v>96516098</v>
          </cell>
        </row>
        <row r="129">
          <cell r="L129">
            <v>1365416506</v>
          </cell>
        </row>
        <row r="130">
          <cell r="L130">
            <v>0</v>
          </cell>
        </row>
        <row r="131">
          <cell r="L131">
            <v>14580353</v>
          </cell>
        </row>
        <row r="132">
          <cell r="L132">
            <v>7514419</v>
          </cell>
        </row>
        <row r="133">
          <cell r="L133">
            <v>171478688</v>
          </cell>
        </row>
        <row r="134">
          <cell r="L134">
            <v>0</v>
          </cell>
        </row>
        <row r="135">
          <cell r="L135">
            <v>2957512</v>
          </cell>
        </row>
        <row r="136">
          <cell r="L136">
            <v>1388816166</v>
          </cell>
        </row>
        <row r="137">
          <cell r="L137">
            <v>72718416</v>
          </cell>
        </row>
        <row r="138">
          <cell r="L138">
            <v>1707810</v>
          </cell>
        </row>
        <row r="139">
          <cell r="L139">
            <v>517044461</v>
          </cell>
        </row>
        <row r="140">
          <cell r="L140">
            <v>38790619</v>
          </cell>
        </row>
        <row r="141">
          <cell r="L141">
            <v>13839989</v>
          </cell>
        </row>
        <row r="142">
          <cell r="L142">
            <v>961165269</v>
          </cell>
        </row>
        <row r="143">
          <cell r="L143">
            <v>74093901</v>
          </cell>
        </row>
        <row r="144">
          <cell r="L144">
            <v>0</v>
          </cell>
        </row>
        <row r="145">
          <cell r="L145">
            <v>101210</v>
          </cell>
        </row>
        <row r="146">
          <cell r="L146">
            <v>51748481</v>
          </cell>
        </row>
        <row r="147">
          <cell r="L147">
            <v>1975</v>
          </cell>
        </row>
        <row r="148">
          <cell r="L148">
            <v>0</v>
          </cell>
        </row>
        <row r="149">
          <cell r="L149">
            <v>87816410</v>
          </cell>
        </row>
        <row r="150">
          <cell r="L150">
            <v>139382055</v>
          </cell>
        </row>
        <row r="151">
          <cell r="L151">
            <v>32155028087</v>
          </cell>
        </row>
        <row r="152">
          <cell r="L152">
            <v>39704729824</v>
          </cell>
        </row>
        <row r="153">
          <cell r="L153">
            <v>486229533</v>
          </cell>
        </row>
        <row r="154">
          <cell r="L154">
            <v>3886665902</v>
          </cell>
        </row>
        <row r="155">
          <cell r="L155">
            <v>116329502</v>
          </cell>
        </row>
        <row r="156">
          <cell r="L156">
            <v>2052417249</v>
          </cell>
        </row>
        <row r="157">
          <cell r="L157">
            <v>6473360715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9002407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173612</v>
          </cell>
        </row>
        <row r="170">
          <cell r="L170">
            <v>239064</v>
          </cell>
        </row>
        <row r="171">
          <cell r="K171">
            <v>11177523082</v>
          </cell>
        </row>
        <row r="172">
          <cell r="K172">
            <v>658314640</v>
          </cell>
        </row>
        <row r="173">
          <cell r="K173">
            <v>3905881364</v>
          </cell>
        </row>
        <row r="174">
          <cell r="K174">
            <v>3007923723</v>
          </cell>
        </row>
        <row r="175">
          <cell r="K175">
            <v>3201556874</v>
          </cell>
        </row>
        <row r="176">
          <cell r="K176">
            <v>3155345441</v>
          </cell>
        </row>
        <row r="177">
          <cell r="K177">
            <v>93514412</v>
          </cell>
        </row>
        <row r="178">
          <cell r="K178">
            <v>349873034</v>
          </cell>
        </row>
        <row r="179">
          <cell r="K179">
            <v>5448664</v>
          </cell>
        </row>
        <row r="180">
          <cell r="K180">
            <v>22512851</v>
          </cell>
        </row>
        <row r="181">
          <cell r="K181">
            <v>11508459</v>
          </cell>
        </row>
        <row r="182">
          <cell r="K182">
            <v>155312591</v>
          </cell>
        </row>
        <row r="183">
          <cell r="K183">
            <v>24217076</v>
          </cell>
        </row>
        <row r="184">
          <cell r="K184">
            <v>2554078</v>
          </cell>
        </row>
        <row r="185">
          <cell r="K185">
            <v>29881212</v>
          </cell>
        </row>
        <row r="186">
          <cell r="K186">
            <v>233386050</v>
          </cell>
        </row>
        <row r="187">
          <cell r="K187">
            <v>158463995</v>
          </cell>
        </row>
        <row r="188">
          <cell r="K188">
            <v>339477444</v>
          </cell>
        </row>
        <row r="189">
          <cell r="K189">
            <v>64192622</v>
          </cell>
        </row>
        <row r="190">
          <cell r="K190">
            <v>88792577</v>
          </cell>
        </row>
        <row r="191">
          <cell r="K191">
            <v>41254089</v>
          </cell>
        </row>
        <row r="192">
          <cell r="K192">
            <v>68440964</v>
          </cell>
        </row>
        <row r="193">
          <cell r="K193">
            <v>248676906</v>
          </cell>
        </row>
        <row r="194">
          <cell r="K194">
            <v>1055663087</v>
          </cell>
        </row>
        <row r="195">
          <cell r="K195">
            <v>1270583</v>
          </cell>
        </row>
        <row r="196">
          <cell r="K196">
            <v>100410396</v>
          </cell>
        </row>
        <row r="197">
          <cell r="K197">
            <v>265490584</v>
          </cell>
        </row>
        <row r="198">
          <cell r="K198">
            <v>212587817</v>
          </cell>
        </row>
        <row r="199">
          <cell r="K199">
            <v>4070257</v>
          </cell>
        </row>
        <row r="200">
          <cell r="K200">
            <v>342180121</v>
          </cell>
        </row>
        <row r="201">
          <cell r="K201">
            <v>0</v>
          </cell>
        </row>
        <row r="202">
          <cell r="K202">
            <v>1226308806</v>
          </cell>
        </row>
        <row r="203">
          <cell r="K203">
            <v>42167532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6957341730</v>
          </cell>
        </row>
        <row r="213">
          <cell r="K213">
            <v>6503097</v>
          </cell>
        </row>
        <row r="214">
          <cell r="K214">
            <v>14903609569</v>
          </cell>
        </row>
        <row r="215">
          <cell r="K215">
            <v>0</v>
          </cell>
        </row>
        <row r="216">
          <cell r="K216">
            <v>774562811</v>
          </cell>
        </row>
        <row r="217">
          <cell r="K217">
            <v>0</v>
          </cell>
        </row>
        <row r="218">
          <cell r="K218">
            <v>45882714</v>
          </cell>
        </row>
        <row r="219">
          <cell r="K219">
            <v>15847381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209603282</v>
          </cell>
        </row>
        <row r="226">
          <cell r="K226">
            <v>1343050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203555</v>
          </cell>
        </row>
        <row r="230">
          <cell r="K230">
            <v>1150382018</v>
          </cell>
        </row>
        <row r="231">
          <cell r="K231">
            <v>0</v>
          </cell>
        </row>
      </sheetData>
      <sheetData sheetId="1"/>
      <sheetData sheetId="2"/>
      <sheetData sheetId="3">
        <row r="11">
          <cell r="J11">
            <v>2052417249</v>
          </cell>
        </row>
        <row r="28">
          <cell r="J28">
            <v>25449143992</v>
          </cell>
        </row>
        <row r="30">
          <cell r="K30">
            <v>2052417249</v>
          </cell>
        </row>
        <row r="31">
          <cell r="K31">
            <v>23396726743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33D2-A9B5-4562-9A93-195F0B41E1F8}">
  <sheetPr>
    <tabColor theme="0" tint="-0.14999847407452621"/>
    <pageSetUpPr fitToPage="1"/>
  </sheetPr>
  <dimension ref="A1:F81"/>
  <sheetViews>
    <sheetView showGridLines="0" tabSelected="1" zoomScaleNormal="100" workbookViewId="0">
      <selection sqref="A1:E74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3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SEPTIEMBRE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5044332154</v>
      </c>
      <c r="E10" s="15">
        <f>SUM(E11:E17)</f>
        <v>5308203026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AC.'!L127:L133)</f>
        <v>1694147880</v>
      </c>
      <c r="E11" s="17">
        <v>1840060347</v>
      </c>
    </row>
    <row r="12" spans="1:5" s="2" customFormat="1" ht="12.75" customHeight="1" x14ac:dyDescent="0.2">
      <c r="A12" s="9"/>
      <c r="B12" s="16"/>
      <c r="C12" s="9" t="s">
        <v>10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AC.'!L134)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AC.'!L135:L138)</f>
        <v>1466199904</v>
      </c>
      <c r="E14" s="17">
        <v>1561977154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AC.'!L139)</f>
        <v>517044461</v>
      </c>
      <c r="E15" s="17">
        <v>359659862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AC.'!L140:L146)</f>
        <v>1139739469</v>
      </c>
      <c r="E16" s="17">
        <v>1302751867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AC.'!L147:L150)</f>
        <v>227200440</v>
      </c>
      <c r="E17" s="18">
        <v>243753796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82822343563</v>
      </c>
      <c r="E19" s="15">
        <f>SUM(E20:E22)</f>
        <v>98618134747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AC.'!L151:L155)</f>
        <v>76348982848</v>
      </c>
      <c r="E20" s="17">
        <v>89850662232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AC.'!L156:L158)-'[1]AJUSTES DE CONSOLIDACIÓN'!J11</f>
        <v>6473360715</v>
      </c>
      <c r="E22" s="17">
        <v>8767472515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9415083</v>
      </c>
      <c r="E24" s="15">
        <f>SUM(E25:E29)</f>
        <v>7891056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AC.'!L159:L160)</f>
        <v>9002407</v>
      </c>
      <c r="E25" s="17">
        <v>7506468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AC.'!L161:L165)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AC.'!L166)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AC.'!L167)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AC.'!L168:L170)+'[1]AJUSTES DE CONSOLIDACIÓN'!K30+'[1]AJUSTES DE CONSOLIDACIÓN'!K31-'[1]AJUSTES DE CONSOLIDACIÓN'!J28-'[1]AJUSTES DE CONSOLIDACIÓN'!J29</f>
        <v>412676</v>
      </c>
      <c r="E29" s="17">
        <v>384588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25</v>
      </c>
      <c r="C31" s="14"/>
      <c r="D31" s="15">
        <f>SUM(D10+D19+D24)</f>
        <v>87876090800</v>
      </c>
      <c r="E31" s="15">
        <f>SUM(E10+E19+E24)</f>
        <v>103934228829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28099715235</v>
      </c>
      <c r="E36" s="15">
        <f>SUM(E37:E39)</f>
        <v>42800585944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AC.'!K171:K176)</f>
        <v>25106545124</v>
      </c>
      <c r="E37" s="17">
        <v>37831672702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AC.'!K177:K185)</f>
        <v>694822377</v>
      </c>
      <c r="E38" s="17">
        <v>1332043130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AC.'!K186:K194)</f>
        <v>2298347734</v>
      </c>
      <c r="E39" s="17">
        <v>3636870112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2194486096</v>
      </c>
      <c r="E40" s="15">
        <f>SUM(E41:E49)</f>
        <v>3586112828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AC.'!K195)</f>
        <v>1270583</v>
      </c>
      <c r="E41" s="17">
        <v>124289784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AC.'!K196)</f>
        <v>100410396</v>
      </c>
      <c r="E42" s="17">
        <v>118116684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AC.'!K197)</f>
        <v>265490584</v>
      </c>
      <c r="E43" s="17">
        <v>367208645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AC.'!K198:K201)</f>
        <v>558838195</v>
      </c>
      <c r="E44" s="17">
        <v>930742836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AC.'!K202)</f>
        <v>1226308806</v>
      </c>
      <c r="E45" s="17">
        <v>2001410545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AC.'!K203)</f>
        <v>42167532</v>
      </c>
      <c r="E46" s="17">
        <v>44344334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AC.'!K204)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AC.'!K205:K209)</f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AC.'!K210:K211)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21867454396</v>
      </c>
      <c r="E50" s="15">
        <f>SUM(E51:E53)</f>
        <v>23659356799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AC.'!K212:K213)</f>
        <v>6963844827</v>
      </c>
      <c r="E51" s="17">
        <v>7493151570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AC.'!K214)</f>
        <v>14903609569</v>
      </c>
      <c r="E52" s="17">
        <v>16166205229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AC.'!K215)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836292906</v>
      </c>
      <c r="E54" s="15">
        <f>SUM(E55:E59)</f>
        <v>801271124</v>
      </c>
    </row>
    <row r="55" spans="1:5" s="2" customFormat="1" x14ac:dyDescent="0.2">
      <c r="A55" s="29"/>
      <c r="B55" s="8"/>
      <c r="C55" s="9" t="s">
        <v>46</v>
      </c>
      <c r="D55" s="17">
        <f>SUM('[1]BALANZA AC.'!K216)</f>
        <v>774562811</v>
      </c>
      <c r="E55" s="17">
        <v>725294605</v>
      </c>
    </row>
    <row r="56" spans="1:5" s="2" customFormat="1" x14ac:dyDescent="0.2">
      <c r="A56" s="29"/>
      <c r="B56" s="8"/>
      <c r="C56" s="9" t="s">
        <v>47</v>
      </c>
      <c r="D56" s="17">
        <f>SUM('[1]BALANZA AC.'!K217)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AC.'!K218)</f>
        <v>45882714</v>
      </c>
      <c r="E57" s="17">
        <v>10349629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AC.'!K219)</f>
        <v>15847381</v>
      </c>
      <c r="E58" s="17">
        <v>65626890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AC.'!K220:K221)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SUM(D61:D66)</f>
        <v>1361531905</v>
      </c>
      <c r="E60" s="15">
        <f>SUM(E61:E66)</f>
        <v>2200526060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AC.'!K222:K225)</f>
        <v>209603282</v>
      </c>
      <c r="E61" s="17">
        <v>593254623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55</v>
      </c>
      <c r="D64" s="17">
        <v>0</v>
      </c>
      <c r="E64" s="17">
        <v>0</v>
      </c>
    </row>
    <row r="65" spans="1:6" s="2" customFormat="1" ht="12.75" customHeight="1" x14ac:dyDescent="0.2">
      <c r="A65" s="9"/>
      <c r="B65" s="16"/>
      <c r="C65" s="9" t="s">
        <v>56</v>
      </c>
      <c r="D65" s="17">
        <v>0</v>
      </c>
      <c r="E65" s="17">
        <v>0</v>
      </c>
    </row>
    <row r="66" spans="1:6" s="2" customFormat="1" ht="12.75" x14ac:dyDescent="0.2">
      <c r="A66" s="9"/>
      <c r="B66" s="16"/>
      <c r="C66" s="9" t="s">
        <v>57</v>
      </c>
      <c r="D66" s="17">
        <f>SUM('[1]BALANZA AC.'!K226:K230)</f>
        <v>1151928623</v>
      </c>
      <c r="E66" s="17">
        <v>1607271437</v>
      </c>
    </row>
    <row r="67" spans="1:6" s="2" customFormat="1" ht="14.25" x14ac:dyDescent="0.2">
      <c r="A67" s="12"/>
      <c r="B67" s="13" t="s">
        <v>58</v>
      </c>
      <c r="C67" s="14"/>
      <c r="D67" s="15">
        <f>SUM(D68)</f>
        <v>0</v>
      </c>
      <c r="E67" s="15">
        <f>SUM(E68)</f>
        <v>0</v>
      </c>
    </row>
    <row r="68" spans="1:6" s="2" customFormat="1" ht="12.75" x14ac:dyDescent="0.2">
      <c r="A68" s="9"/>
      <c r="B68" s="16"/>
      <c r="C68" s="9" t="s">
        <v>59</v>
      </c>
      <c r="D68" s="17">
        <f>SUM('[1]BALANZA AC.'!K231)</f>
        <v>0</v>
      </c>
      <c r="E68" s="17">
        <v>0</v>
      </c>
    </row>
    <row r="69" spans="1:6" s="2" customFormat="1" ht="12.75" x14ac:dyDescent="0.2">
      <c r="A69" s="9"/>
      <c r="B69" s="16"/>
      <c r="C69" s="9"/>
      <c r="D69" s="20"/>
      <c r="E69" s="20"/>
    </row>
    <row r="70" spans="1:6" s="2" customFormat="1" ht="14.25" x14ac:dyDescent="0.2">
      <c r="A70" s="12"/>
      <c r="B70" s="13" t="s">
        <v>60</v>
      </c>
      <c r="C70" s="14"/>
      <c r="D70" s="15">
        <f>SUM(D36+D40+D50+D54+D60+D67)</f>
        <v>54359480538</v>
      </c>
      <c r="E70" s="15">
        <f>SUM(E36+E40+E50+E54+E60+E67)</f>
        <v>73047852755</v>
      </c>
    </row>
    <row r="71" spans="1:6" s="2" customFormat="1" ht="8.1" customHeight="1" x14ac:dyDescent="0.2">
      <c r="A71" s="9"/>
      <c r="B71" s="9"/>
      <c r="C71" s="9"/>
      <c r="D71" s="17"/>
      <c r="E71" s="17"/>
    </row>
    <row r="72" spans="1:6" s="2" customFormat="1" ht="15.75" x14ac:dyDescent="0.2">
      <c r="A72" s="30"/>
      <c r="B72" s="10" t="s">
        <v>61</v>
      </c>
      <c r="C72" s="11"/>
      <c r="D72" s="31">
        <f>SUM(D31-D70)</f>
        <v>33516610262</v>
      </c>
      <c r="E72" s="31">
        <f>SUM(E31-E70)</f>
        <v>30886376074</v>
      </c>
    </row>
    <row r="73" spans="1:6" s="2" customFormat="1" ht="8.1" customHeight="1" x14ac:dyDescent="0.2">
      <c r="A73" s="32"/>
      <c r="B73" s="33"/>
      <c r="C73" s="34"/>
      <c r="D73" s="35"/>
      <c r="E73" s="35"/>
    </row>
    <row r="74" spans="1:6" s="2" customFormat="1" ht="12.75" x14ac:dyDescent="0.2">
      <c r="A74" s="36" t="s">
        <v>62</v>
      </c>
      <c r="B74" s="37"/>
      <c r="C74" s="38"/>
      <c r="E74" s="37"/>
    </row>
    <row r="75" spans="1:6" s="41" customFormat="1" ht="12.75" x14ac:dyDescent="0.2">
      <c r="A75" s="2"/>
      <c r="B75" s="2"/>
      <c r="C75" s="2"/>
      <c r="D75" s="39"/>
      <c r="E75" s="39"/>
      <c r="F75" s="40"/>
    </row>
    <row r="78" spans="1:6" x14ac:dyDescent="0.25">
      <c r="C78" s="42"/>
    </row>
    <row r="79" spans="1:6" x14ac:dyDescent="0.25">
      <c r="C79" s="42"/>
    </row>
    <row r="80" spans="1:6" x14ac:dyDescent="0.25">
      <c r="C80" s="42"/>
    </row>
    <row r="81" spans="3:3" x14ac:dyDescent="0.25">
      <c r="C81" s="42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2022-10-28T16:29:09Z</dcterms:created>
  <dcterms:modified xsi:type="dcterms:W3CDTF">2022-10-28T16:29:10Z</dcterms:modified>
</cp:coreProperties>
</file>