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Financiera Carlitos\"/>
    </mc:Choice>
  </mc:AlternateContent>
  <xr:revisionPtr revIDLastSave="0" documentId="8_{AEF590E9-DCFF-4B2D-93AF-558AF6BBE9D2}" xr6:coauthVersionLast="40" xr6:coauthVersionMax="40" xr10:uidLastSave="{00000000-0000-0000-0000-000000000000}"/>
  <bookViews>
    <workbookView xWindow="0" yWindow="0" windowWidth="25200" windowHeight="11775" xr2:uid="{C83E1A67-CC48-41D8-B853-AFC58677F330}"/>
  </bookViews>
  <sheets>
    <sheet name="2EA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'2EA'!$A$1:$E$73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0" i="1" l="1"/>
  <c r="D68" i="1"/>
  <c r="E67" i="1"/>
  <c r="D67" i="1"/>
  <c r="D66" i="1"/>
  <c r="D60" i="1" s="1"/>
  <c r="D61" i="1"/>
  <c r="E60" i="1"/>
  <c r="D59" i="1"/>
  <c r="D58" i="1"/>
  <c r="D57" i="1"/>
  <c r="D56" i="1"/>
  <c r="D55" i="1"/>
  <c r="D54" i="1" s="1"/>
  <c r="E54" i="1"/>
  <c r="D53" i="1"/>
  <c r="D52" i="1"/>
  <c r="D50" i="1" s="1"/>
  <c r="D51" i="1"/>
  <c r="E50" i="1"/>
  <c r="D49" i="1"/>
  <c r="D48" i="1"/>
  <c r="D47" i="1"/>
  <c r="D46" i="1"/>
  <c r="D45" i="1"/>
  <c r="D44" i="1"/>
  <c r="D43" i="1"/>
  <c r="D42" i="1"/>
  <c r="D41" i="1"/>
  <c r="D40" i="1" s="1"/>
  <c r="E40" i="1"/>
  <c r="D39" i="1"/>
  <c r="D38" i="1"/>
  <c r="D36" i="1" s="1"/>
  <c r="D37" i="1"/>
  <c r="E36" i="1"/>
  <c r="E31" i="1"/>
  <c r="E72" i="1" s="1"/>
  <c r="D29" i="1"/>
  <c r="D28" i="1"/>
  <c r="D27" i="1"/>
  <c r="D26" i="1"/>
  <c r="D25" i="1"/>
  <c r="E24" i="1"/>
  <c r="D24" i="1"/>
  <c r="D22" i="1"/>
  <c r="D20" i="1"/>
  <c r="E19" i="1"/>
  <c r="D19" i="1"/>
  <c r="D17" i="1"/>
  <c r="D16" i="1"/>
  <c r="D15" i="1"/>
  <c r="D14" i="1"/>
  <c r="D13" i="1"/>
  <c r="D11" i="1"/>
  <c r="E10" i="1"/>
  <c r="D10" i="1"/>
  <c r="D31" i="1" s="1"/>
  <c r="A4" i="1"/>
  <c r="D70" i="1" l="1"/>
  <c r="D72" i="1" s="1"/>
</calcChain>
</file>

<file path=xl/sharedStrings.xml><?xml version="1.0" encoding="utf-8"?>
<sst xmlns="http://schemas.openxmlformats.org/spreadsheetml/2006/main" count="63" uniqueCount="63">
  <si>
    <t>GOBIERNO CONSTITUCIONAL DEL ESTADO DE CHIAPAS</t>
  </si>
  <si>
    <t>GOBIERNO ESTATAL</t>
  </si>
  <si>
    <t>ESTADO DE ACTIVIDADES CONSOLIDADO</t>
  </si>
  <si>
    <t>( Cifras en Pesos )</t>
  </si>
  <si>
    <t>CONCEPTO</t>
  </si>
  <si>
    <t>SEP 2022</t>
  </si>
  <si>
    <t>DIC 2021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</si>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</sst>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4">
    <xf numFmtId="0" fontId="0" fillId="0" borderId="0" xfId="0"/>
    <xf numFmtId="0" fontId="2" fillId="2" borderId="0" xfId="1" applyFont="1" applyFill="1" applyBorder="1" applyAlignment="1">
      <alignment horizontal="left" vertical="center"/>
    </xf>
    <xf numFmtId="0" fontId="3" fillId="0" borderId="0" xfId="2" applyFill="1" applyBorder="1"/>
    <xf numFmtId="0" fontId="4" fillId="2" borderId="0" xfId="1" applyFont="1" applyFill="1" applyBorder="1" applyAlignment="1">
      <alignment horizontal="left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vertical="top"/>
    </xf>
    <xf numFmtId="0" fontId="7" fillId="0" borderId="0" xfId="2" applyFont="1" applyFill="1" applyBorder="1" applyAlignment="1">
      <alignment vertical="top"/>
    </xf>
    <xf numFmtId="0" fontId="6" fillId="4" borderId="0" xfId="2" applyFont="1" applyFill="1" applyBorder="1" applyAlignment="1">
      <alignment vertical="top"/>
    </xf>
    <xf numFmtId="0" fontId="7" fillId="4" borderId="0" xfId="2" applyFont="1" applyFill="1" applyBorder="1" applyAlignment="1">
      <alignment vertical="top"/>
    </xf>
    <xf numFmtId="0" fontId="8" fillId="5" borderId="0" xfId="2" applyFont="1" applyFill="1" applyBorder="1" applyAlignment="1">
      <alignment vertical="top"/>
    </xf>
    <xf numFmtId="0" fontId="5" fillId="5" borderId="0" xfId="2" applyFont="1" applyFill="1" applyBorder="1" applyAlignment="1">
      <alignment vertical="top"/>
    </xf>
    <xf numFmtId="0" fontId="7" fillId="5" borderId="0" xfId="2" applyFont="1" applyFill="1" applyBorder="1" applyAlignment="1">
      <alignment vertical="top"/>
    </xf>
    <xf numFmtId="164" fontId="5" fillId="5" borderId="0" xfId="2" applyNumberFormat="1" applyFont="1" applyFill="1" applyBorder="1" applyAlignment="1">
      <alignment vertical="top"/>
    </xf>
    <xf numFmtId="0" fontId="9" fillId="0" borderId="0" xfId="2" applyFont="1" applyFill="1" applyBorder="1" applyAlignment="1">
      <alignment vertical="top"/>
    </xf>
    <xf numFmtId="164" fontId="7" fillId="0" borderId="0" xfId="2" applyNumberFormat="1" applyFont="1" applyFill="1" applyBorder="1" applyAlignment="1">
      <alignment vertical="top"/>
    </xf>
    <xf numFmtId="164" fontId="7" fillId="0" borderId="0" xfId="2" applyNumberFormat="1" applyFont="1" applyFill="1" applyBorder="1" applyAlignment="1">
      <alignment horizontal="right" vertical="top"/>
    </xf>
    <xf numFmtId="0" fontId="7" fillId="0" borderId="0" xfId="2" applyFont="1" applyFill="1" applyBorder="1" applyAlignment="1">
      <alignment horizontal="justify" vertical="top"/>
    </xf>
    <xf numFmtId="164" fontId="5" fillId="0" borderId="0" xfId="2" applyNumberFormat="1" applyFont="1" applyFill="1" applyBorder="1" applyAlignment="1">
      <alignment vertical="top"/>
    </xf>
    <xf numFmtId="0" fontId="5" fillId="5" borderId="0" xfId="2" applyFont="1" applyFill="1" applyBorder="1" applyAlignment="1">
      <alignment horizontal="justify" vertical="top"/>
    </xf>
    <xf numFmtId="0" fontId="7" fillId="0" borderId="0" xfId="2" applyFont="1" applyFill="1" applyBorder="1" applyAlignment="1">
      <alignment horizontal="justify" vertical="top" wrapText="1"/>
    </xf>
    <xf numFmtId="0" fontId="10" fillId="0" borderId="0" xfId="1" applyFont="1" applyFill="1" applyBorder="1" applyAlignment="1">
      <alignment horizontal="right" vertical="top"/>
    </xf>
    <xf numFmtId="0" fontId="11" fillId="0" borderId="0" xfId="1" applyFont="1" applyFill="1" applyBorder="1" applyAlignment="1">
      <alignment vertical="top"/>
    </xf>
    <xf numFmtId="0" fontId="8" fillId="0" borderId="0" xfId="2" applyFont="1" applyFill="1" applyBorder="1" applyAlignment="1">
      <alignment vertical="top"/>
    </xf>
    <xf numFmtId="0" fontId="5" fillId="0" borderId="0" xfId="2" applyFont="1" applyFill="1" applyBorder="1" applyAlignment="1">
      <alignment vertical="top"/>
    </xf>
    <xf numFmtId="0" fontId="12" fillId="0" borderId="0" xfId="1" applyFont="1" applyFill="1" applyBorder="1" applyAlignment="1">
      <alignment vertical="top"/>
    </xf>
    <xf numFmtId="0" fontId="7" fillId="0" borderId="0" xfId="2" applyFont="1" applyFill="1" applyBorder="1"/>
    <xf numFmtId="0" fontId="10" fillId="0" borderId="0" xfId="1" applyFont="1" applyFill="1" applyBorder="1" applyAlignment="1">
      <alignment vertical="top"/>
    </xf>
    <xf numFmtId="0" fontId="13" fillId="4" borderId="0" xfId="2" applyFont="1" applyFill="1" applyBorder="1" applyAlignment="1">
      <alignment vertical="top"/>
    </xf>
    <xf numFmtId="164" fontId="6" fillId="4" borderId="0" xfId="2" applyNumberFormat="1" applyFont="1" applyFill="1" applyBorder="1" applyAlignment="1">
      <alignment vertical="top"/>
    </xf>
    <xf numFmtId="0" fontId="13" fillId="0" borderId="4" xfId="2" applyFont="1" applyFill="1" applyBorder="1" applyAlignment="1">
      <alignment vertical="top"/>
    </xf>
    <xf numFmtId="0" fontId="6" fillId="0" borderId="4" xfId="2" applyFont="1" applyFill="1" applyBorder="1" applyAlignment="1">
      <alignment vertical="top"/>
    </xf>
    <xf numFmtId="0" fontId="7" fillId="0" borderId="4" xfId="2" applyFont="1" applyFill="1" applyBorder="1" applyAlignment="1">
      <alignment vertical="top"/>
    </xf>
    <xf numFmtId="164" fontId="6" fillId="0" borderId="4" xfId="2" applyNumberFormat="1" applyFont="1" applyFill="1" applyBorder="1" applyAlignment="1">
      <alignment vertical="top"/>
    </xf>
    <xf numFmtId="0" fontId="14" fillId="0" borderId="0" xfId="2" applyFont="1" applyFill="1" applyBorder="1"/>
    <xf numFmtId="0" fontId="15" fillId="0" borderId="0" xfId="2" applyFont="1" applyFill="1" applyBorder="1"/>
    <xf numFmtId="0" fontId="16" fillId="0" borderId="0" xfId="2" applyFont="1" applyFill="1" applyBorder="1"/>
    <xf numFmtId="4" fontId="3" fillId="0" borderId="0" xfId="2" applyNumberFormat="1" applyFill="1" applyBorder="1"/>
    <xf numFmtId="0" fontId="1" fillId="0" borderId="0" xfId="1" applyFill="1"/>
    <xf numFmtId="0" fontId="1" fillId="0" borderId="0" xfId="1"/>
    <xf numFmtId="0" fontId="3" fillId="0" borderId="0" xfId="2" applyFill="1" applyBorder="1" applyAlignment="1">
      <alignment horizontal="right"/>
    </xf>
    <xf numFmtId="0" fontId="0" fillId="0" borderId="0" xfId="0" applyFill="1"/>
  </cellXfs>
  <cellStyles count="3">
    <cellStyle name="Normal" xfId="0" builtinId="0"/>
    <cellStyle name="Normal 17" xfId="1" xr:uid="{77FEDB0D-54C5-4054-813A-64152E900B44}"/>
    <cellStyle name="Normal 2 2" xfId="2" xr:uid="{47C0D43E-207D-4CFE-A750-C9678219C0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IVOS%20VINCULADOS%20(G.ESTATAL)%20SEPTIEMBRE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ESF (cuentas)"/>
      <sheetName val="AJUSTES DE CONSOLIDACIÓN"/>
      <sheetName val="PORCENTAJES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7 CIPyC"/>
      <sheetName val="8 EyE"/>
      <sheetName val="9 CONC. AHORRO"/>
      <sheetName val="34 FIDEFIM"/>
      <sheetName val="35 DEUDA PUB INDIRECTA"/>
      <sheetName val="36 EDO ANALITICO INGRESOS"/>
      <sheetName val="37 Edo Ejerc x Cap Gto"/>
      <sheetName val="10 FIDEIC"/>
      <sheetName val="11 REP. REC."/>
      <sheetName val="35-a REPORTE DEUDA"/>
      <sheetName val="35-b INDICADORES DEUDA"/>
      <sheetName val="12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30 DE SEPTIEMBRE DE 2022</v>
          </cell>
        </row>
        <row r="127">
          <cell r="L127">
            <v>38641816</v>
          </cell>
        </row>
        <row r="128">
          <cell r="L128">
            <v>96516098</v>
          </cell>
        </row>
        <row r="129">
          <cell r="L129">
            <v>1365416506</v>
          </cell>
        </row>
        <row r="130">
          <cell r="L130">
            <v>0</v>
          </cell>
        </row>
        <row r="131">
          <cell r="L131">
            <v>14580353</v>
          </cell>
        </row>
        <row r="132">
          <cell r="L132">
            <v>7514419</v>
          </cell>
        </row>
        <row r="133">
          <cell r="L133">
            <v>171478688</v>
          </cell>
        </row>
        <row r="134">
          <cell r="L134">
            <v>0</v>
          </cell>
        </row>
        <row r="135">
          <cell r="L135">
            <v>2957512</v>
          </cell>
        </row>
        <row r="136">
          <cell r="L136">
            <v>1388816166</v>
          </cell>
        </row>
        <row r="137">
          <cell r="L137">
            <v>72718416</v>
          </cell>
        </row>
        <row r="138">
          <cell r="L138">
            <v>1707810</v>
          </cell>
        </row>
        <row r="139">
          <cell r="L139">
            <v>517044461</v>
          </cell>
        </row>
        <row r="140">
          <cell r="L140">
            <v>38790619</v>
          </cell>
        </row>
        <row r="141">
          <cell r="L141">
            <v>13839989</v>
          </cell>
        </row>
        <row r="142">
          <cell r="L142">
            <v>961165269</v>
          </cell>
        </row>
        <row r="143">
          <cell r="L143">
            <v>74093901</v>
          </cell>
        </row>
        <row r="144">
          <cell r="L144">
            <v>0</v>
          </cell>
        </row>
        <row r="145">
          <cell r="L145">
            <v>101210</v>
          </cell>
        </row>
        <row r="146">
          <cell r="L146">
            <v>51748481</v>
          </cell>
        </row>
        <row r="147">
          <cell r="L147">
            <v>1975</v>
          </cell>
        </row>
        <row r="148">
          <cell r="L148">
            <v>0</v>
          </cell>
        </row>
        <row r="149">
          <cell r="L149">
            <v>87816410</v>
          </cell>
        </row>
        <row r="150">
          <cell r="L150">
            <v>139382055</v>
          </cell>
        </row>
        <row r="151">
          <cell r="L151">
            <v>32155028087</v>
          </cell>
        </row>
        <row r="152">
          <cell r="L152">
            <v>39704729824</v>
          </cell>
        </row>
        <row r="153">
          <cell r="L153">
            <v>486229533</v>
          </cell>
        </row>
        <row r="154">
          <cell r="L154">
            <v>3886665902</v>
          </cell>
        </row>
        <row r="155">
          <cell r="L155">
            <v>116329502</v>
          </cell>
        </row>
        <row r="156">
          <cell r="L156">
            <v>2052417249</v>
          </cell>
        </row>
        <row r="157">
          <cell r="L157">
            <v>6473360715</v>
          </cell>
        </row>
        <row r="158">
          <cell r="L158">
            <v>0</v>
          </cell>
        </row>
        <row r="159">
          <cell r="L159">
            <v>0</v>
          </cell>
        </row>
        <row r="160">
          <cell r="L160">
            <v>9002407</v>
          </cell>
        </row>
        <row r="161">
          <cell r="L161">
            <v>0</v>
          </cell>
        </row>
        <row r="162">
          <cell r="L162">
            <v>0</v>
          </cell>
        </row>
        <row r="163">
          <cell r="L163">
            <v>0</v>
          </cell>
        </row>
        <row r="164">
          <cell r="L164">
            <v>0</v>
          </cell>
        </row>
        <row r="165">
          <cell r="L165">
            <v>0</v>
          </cell>
        </row>
        <row r="166">
          <cell r="L166">
            <v>0</v>
          </cell>
        </row>
        <row r="167">
          <cell r="L167">
            <v>0</v>
          </cell>
        </row>
        <row r="168">
          <cell r="L168">
            <v>0</v>
          </cell>
        </row>
        <row r="169">
          <cell r="L169">
            <v>173612</v>
          </cell>
        </row>
        <row r="170">
          <cell r="L170">
            <v>239064</v>
          </cell>
        </row>
        <row r="171">
          <cell r="K171">
            <v>11177523082</v>
          </cell>
        </row>
        <row r="172">
          <cell r="K172">
            <v>658314640</v>
          </cell>
        </row>
        <row r="173">
          <cell r="K173">
            <v>3905881364</v>
          </cell>
        </row>
        <row r="174">
          <cell r="K174">
            <v>3007923723</v>
          </cell>
        </row>
        <row r="175">
          <cell r="K175">
            <v>3201556874</v>
          </cell>
        </row>
        <row r="176">
          <cell r="K176">
            <v>3155345441</v>
          </cell>
        </row>
        <row r="177">
          <cell r="K177">
            <v>93514412</v>
          </cell>
        </row>
        <row r="178">
          <cell r="K178">
            <v>349873034</v>
          </cell>
        </row>
        <row r="179">
          <cell r="K179">
            <v>5448664</v>
          </cell>
        </row>
        <row r="180">
          <cell r="K180">
            <v>22512851</v>
          </cell>
        </row>
        <row r="181">
          <cell r="K181">
            <v>11508459</v>
          </cell>
        </row>
        <row r="182">
          <cell r="K182">
            <v>155312591</v>
          </cell>
        </row>
        <row r="183">
          <cell r="K183">
            <v>24217076</v>
          </cell>
        </row>
        <row r="184">
          <cell r="K184">
            <v>2554078</v>
          </cell>
        </row>
        <row r="185">
          <cell r="K185">
            <v>29881212</v>
          </cell>
        </row>
        <row r="186">
          <cell r="K186">
            <v>233386050</v>
          </cell>
        </row>
        <row r="187">
          <cell r="K187">
            <v>158463995</v>
          </cell>
        </row>
        <row r="188">
          <cell r="K188">
            <v>339477444</v>
          </cell>
        </row>
        <row r="189">
          <cell r="K189">
            <v>64192622</v>
          </cell>
        </row>
        <row r="190">
          <cell r="K190">
            <v>88792577</v>
          </cell>
        </row>
        <row r="191">
          <cell r="K191">
            <v>41254089</v>
          </cell>
        </row>
        <row r="192">
          <cell r="K192">
            <v>68440964</v>
          </cell>
        </row>
        <row r="193">
          <cell r="K193">
            <v>248676906</v>
          </cell>
        </row>
        <row r="194">
          <cell r="K194">
            <v>1055663087</v>
          </cell>
        </row>
        <row r="195">
          <cell r="K195">
            <v>1270583</v>
          </cell>
        </row>
        <row r="196">
          <cell r="K196">
            <v>100410396</v>
          </cell>
        </row>
        <row r="197">
          <cell r="K197">
            <v>265490584</v>
          </cell>
        </row>
        <row r="198">
          <cell r="K198">
            <v>212587817</v>
          </cell>
        </row>
        <row r="199">
          <cell r="K199">
            <v>4070257</v>
          </cell>
        </row>
        <row r="200">
          <cell r="K200">
            <v>342180121</v>
          </cell>
        </row>
        <row r="201">
          <cell r="K201">
            <v>0</v>
          </cell>
        </row>
        <row r="202">
          <cell r="K202">
            <v>1226308806</v>
          </cell>
        </row>
        <row r="203">
          <cell r="K203">
            <v>42167532</v>
          </cell>
        </row>
        <row r="204">
          <cell r="K204">
            <v>0</v>
          </cell>
        </row>
        <row r="205">
          <cell r="K205">
            <v>0</v>
          </cell>
        </row>
        <row r="206">
          <cell r="K206">
            <v>0</v>
          </cell>
        </row>
        <row r="207">
          <cell r="K207">
            <v>0</v>
          </cell>
        </row>
        <row r="208">
          <cell r="K208">
            <v>0</v>
          </cell>
        </row>
        <row r="209">
          <cell r="K209">
            <v>0</v>
          </cell>
        </row>
        <row r="210">
          <cell r="K210">
            <v>0</v>
          </cell>
        </row>
        <row r="211">
          <cell r="K211">
            <v>0</v>
          </cell>
        </row>
        <row r="212">
          <cell r="K212">
            <v>6957341730</v>
          </cell>
        </row>
        <row r="213">
          <cell r="K213">
            <v>6503097</v>
          </cell>
        </row>
        <row r="214">
          <cell r="K214">
            <v>14903609569</v>
          </cell>
        </row>
        <row r="215">
          <cell r="K215">
            <v>0</v>
          </cell>
        </row>
        <row r="216">
          <cell r="K216">
            <v>774562811</v>
          </cell>
        </row>
        <row r="217">
          <cell r="K217">
            <v>0</v>
          </cell>
        </row>
        <row r="218">
          <cell r="K218">
            <v>45882714</v>
          </cell>
        </row>
        <row r="219">
          <cell r="K219">
            <v>15847381</v>
          </cell>
        </row>
        <row r="220">
          <cell r="K220">
            <v>0</v>
          </cell>
        </row>
        <row r="221">
          <cell r="K221">
            <v>0</v>
          </cell>
        </row>
        <row r="222">
          <cell r="K222">
            <v>0</v>
          </cell>
        </row>
        <row r="223">
          <cell r="K223">
            <v>0</v>
          </cell>
        </row>
        <row r="224">
          <cell r="K224">
            <v>0</v>
          </cell>
        </row>
        <row r="225">
          <cell r="K225">
            <v>209603282</v>
          </cell>
        </row>
        <row r="226">
          <cell r="K226">
            <v>1343050</v>
          </cell>
        </row>
        <row r="227">
          <cell r="K227">
            <v>0</v>
          </cell>
        </row>
        <row r="228">
          <cell r="K228">
            <v>0</v>
          </cell>
        </row>
        <row r="229">
          <cell r="K229">
            <v>203555</v>
          </cell>
        </row>
        <row r="230">
          <cell r="K230">
            <v>1150382018</v>
          </cell>
        </row>
        <row r="231">
          <cell r="K231">
            <v>0</v>
          </cell>
        </row>
      </sheetData>
      <sheetData sheetId="1"/>
      <sheetData sheetId="2"/>
      <sheetData sheetId="3">
        <row r="11">
          <cell r="J11">
            <v>2052417249</v>
          </cell>
        </row>
        <row r="28">
          <cell r="J28">
            <v>25449143992</v>
          </cell>
        </row>
        <row r="30">
          <cell r="K30">
            <v>2052417249</v>
          </cell>
        </row>
        <row r="31">
          <cell r="K31">
            <v>23396726743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D33D2-A9B5-4562-9A93-195F0B41E1F8}">
  <sheetPr>
    <tabColor theme="0" tint="-0.14999847407452621"/>
    <pageSetUpPr fitToPage="1"/>
  </sheetPr>
  <dimension ref="A1:F81"/>
  <sheetViews>
    <sheetView showGridLines="0" tabSelected="1" zoomScaleNormal="100" workbookViewId="0">
      <selection sqref="A1:E74"/>
    </sheetView>
  </sheetViews>
  <sheetFormatPr baseColWidth="10" defaultRowHeight="15" x14ac:dyDescent="0.25"/>
  <cols>
    <col min="1" max="1" width="2.42578125" style="2" customWidth="1"/>
    <col min="2" max="2" width="3.140625" style="2" customWidth="1"/>
    <col min="3" max="3" width="103.42578125" style="2" customWidth="1"/>
    <col min="4" max="5" width="28.7109375" style="2" customWidth="1"/>
    <col min="6" max="6" width="11.42578125" style="43"/>
  </cols>
  <sheetData>
    <row r="1" spans="1:5" s="2" customFormat="1" ht="12.75" customHeight="1" x14ac:dyDescent="0.2">
      <c r="A1" s="1" t="s">
        <v>0</v>
      </c>
      <c r="B1" s="1"/>
      <c r="C1" s="1"/>
      <c r="D1" s="1"/>
      <c r="E1" s="1"/>
    </row>
    <row r="2" spans="1:5" s="2" customFormat="1" ht="12.75" x14ac:dyDescent="0.2">
      <c r="A2" s="1" t="s">
        <v>1</v>
      </c>
      <c r="B2" s="1"/>
      <c r="C2" s="1"/>
      <c r="D2" s="1"/>
      <c r="E2" s="1"/>
    </row>
    <row r="3" spans="1:5" s="2" customFormat="1" ht="12.75" x14ac:dyDescent="0.2">
      <c r="A3" s="1" t="s">
        <v>2</v>
      </c>
      <c r="B3" s="1"/>
      <c r="C3" s="1"/>
      <c r="D3" s="1"/>
      <c r="E3" s="1"/>
    </row>
    <row r="4" spans="1:5" s="2" customFormat="1" ht="12.75" x14ac:dyDescent="0.2">
      <c r="A4" s="3" t="str">
        <f>'[1]BALANZA AC.'!B10</f>
        <v>DEL 1 DE ENERO AL 30 DE SEPTIEMBRE DE 2022</v>
      </c>
      <c r="B4" s="3"/>
      <c r="C4" s="3"/>
      <c r="D4" s="3"/>
      <c r="E4" s="3"/>
    </row>
    <row r="5" spans="1:5" s="2" customFormat="1" ht="12.75" x14ac:dyDescent="0.2">
      <c r="A5" s="3" t="s">
        <v>3</v>
      </c>
      <c r="B5" s="3"/>
      <c r="C5" s="3"/>
      <c r="D5" s="3"/>
      <c r="E5" s="3"/>
    </row>
    <row r="6" spans="1:5" s="2" customFormat="1" ht="21.95" customHeight="1" x14ac:dyDescent="0.2">
      <c r="A6" s="4" t="s">
        <v>4</v>
      </c>
      <c r="B6" s="5"/>
      <c r="C6" s="5"/>
      <c r="D6" s="6" t="s">
        <v>5</v>
      </c>
      <c r="E6" s="7" t="s">
        <v>6</v>
      </c>
    </row>
    <row r="7" spans="1:5" s="2" customFormat="1" ht="3" customHeight="1" x14ac:dyDescent="0.2">
      <c r="A7" s="8"/>
      <c r="B7" s="8"/>
      <c r="C7" s="9"/>
      <c r="D7" s="9"/>
      <c r="E7" s="9"/>
    </row>
    <row r="8" spans="1:5" s="2" customFormat="1" ht="15" customHeight="1" x14ac:dyDescent="0.2">
      <c r="A8" s="10"/>
      <c r="B8" s="10" t="s">
        <v>7</v>
      </c>
      <c r="C8" s="11"/>
      <c r="D8" s="11"/>
      <c r="E8" s="11"/>
    </row>
    <row r="9" spans="1:5" s="2" customFormat="1" ht="3" customHeight="1" x14ac:dyDescent="0.2">
      <c r="A9" s="8"/>
      <c r="B9" s="8"/>
      <c r="C9" s="9"/>
      <c r="D9" s="9"/>
      <c r="E9" s="9"/>
    </row>
    <row r="10" spans="1:5" s="2" customFormat="1" ht="14.25" x14ac:dyDescent="0.2">
      <c r="A10" s="12"/>
      <c r="B10" s="13" t="s">
        <v>8</v>
      </c>
      <c r="C10" s="14"/>
      <c r="D10" s="15">
        <f>SUM(D11:D17)</f>
        <v>5044332154</v>
      </c>
      <c r="E10" s="15">
        <f>SUM(E11:E17)</f>
        <v>5308203026</v>
      </c>
    </row>
    <row r="11" spans="1:5" s="2" customFormat="1" ht="12.75" x14ac:dyDescent="0.2">
      <c r="A11" s="9"/>
      <c r="B11" s="16"/>
      <c r="C11" s="9" t="s">
        <v>9</v>
      </c>
      <c r="D11" s="17">
        <f>SUM('[1]BALANZA AC.'!L127:L133)</f>
        <v>1694147880</v>
      </c>
      <c r="E11" s="17">
        <v>1840060347</v>
      </c>
    </row>
    <row r="12" spans="1:5" s="2" customFormat="1" ht="12.75" customHeight="1" x14ac:dyDescent="0.2">
      <c r="A12" s="9"/>
      <c r="B12" s="16"/>
      <c r="C12" s="9" t="s">
        <v>10</v>
      </c>
      <c r="D12" s="17">
        <v>0</v>
      </c>
      <c r="E12" s="17">
        <v>0</v>
      </c>
    </row>
    <row r="13" spans="1:5" s="2" customFormat="1" ht="12.75" customHeight="1" x14ac:dyDescent="0.2">
      <c r="A13" s="9"/>
      <c r="B13" s="16"/>
      <c r="C13" s="9" t="s">
        <v>11</v>
      </c>
      <c r="D13" s="17">
        <f>SUM('[1]BALANZA AC.'!L134)</f>
        <v>0</v>
      </c>
      <c r="E13" s="17">
        <v>0</v>
      </c>
    </row>
    <row r="14" spans="1:5" s="2" customFormat="1" ht="12.75" x14ac:dyDescent="0.2">
      <c r="A14" s="9"/>
      <c r="B14" s="16"/>
      <c r="C14" s="9" t="s">
        <v>12</v>
      </c>
      <c r="D14" s="17">
        <f>SUM('[1]BALANZA AC.'!L135:L138)</f>
        <v>1466199904</v>
      </c>
      <c r="E14" s="17">
        <v>1561977154</v>
      </c>
    </row>
    <row r="15" spans="1:5" s="2" customFormat="1" ht="12.75" x14ac:dyDescent="0.2">
      <c r="A15" s="9"/>
      <c r="B15" s="16"/>
      <c r="C15" s="9" t="s">
        <v>13</v>
      </c>
      <c r="D15" s="17">
        <f>SUM('[1]BALANZA AC.'!L139)</f>
        <v>517044461</v>
      </c>
      <c r="E15" s="17">
        <v>359659862</v>
      </c>
    </row>
    <row r="16" spans="1:5" s="2" customFormat="1" ht="12.75" x14ac:dyDescent="0.2">
      <c r="A16" s="9"/>
      <c r="B16" s="16"/>
      <c r="C16" s="9" t="s">
        <v>14</v>
      </c>
      <c r="D16" s="17">
        <f>SUM('[1]BALANZA AC.'!L140:L146)</f>
        <v>1139739469</v>
      </c>
      <c r="E16" s="17">
        <v>1302751867</v>
      </c>
    </row>
    <row r="17" spans="1:5" s="2" customFormat="1" ht="13.5" customHeight="1" x14ac:dyDescent="0.2">
      <c r="A17" s="9"/>
      <c r="B17" s="16"/>
      <c r="C17" s="9" t="s">
        <v>15</v>
      </c>
      <c r="D17" s="17">
        <f>SUM('[1]BALANZA AC.'!L147:L150)</f>
        <v>227200440</v>
      </c>
      <c r="E17" s="18">
        <v>243753796</v>
      </c>
    </row>
    <row r="18" spans="1:5" s="2" customFormat="1" ht="3" customHeight="1" x14ac:dyDescent="0.2">
      <c r="A18" s="9"/>
      <c r="B18" s="16"/>
      <c r="C18" s="19"/>
      <c r="D18" s="20"/>
      <c r="E18" s="20"/>
    </row>
    <row r="19" spans="1:5" s="2" customFormat="1" ht="30" customHeight="1" x14ac:dyDescent="0.2">
      <c r="A19" s="12"/>
      <c r="B19" s="21" t="s">
        <v>16</v>
      </c>
      <c r="C19" s="21"/>
      <c r="D19" s="15">
        <f>SUM(D20:D22)</f>
        <v>82822343563</v>
      </c>
      <c r="E19" s="15">
        <f>SUM(E20:E22)</f>
        <v>98618134747</v>
      </c>
    </row>
    <row r="20" spans="1:5" s="2" customFormat="1" ht="12.75" x14ac:dyDescent="0.2">
      <c r="A20" s="9"/>
      <c r="B20" s="9"/>
      <c r="C20" s="22" t="s">
        <v>17</v>
      </c>
      <c r="D20" s="17">
        <f>SUM('[1]BALANZA AC.'!L151:L155)</f>
        <v>76348982848</v>
      </c>
      <c r="E20" s="17">
        <v>89850662232</v>
      </c>
    </row>
    <row r="21" spans="1:5" s="2" customFormat="1" ht="12.75" x14ac:dyDescent="0.2">
      <c r="A21" s="9"/>
      <c r="B21" s="9"/>
      <c r="C21" s="22"/>
      <c r="D21" s="17"/>
      <c r="E21" s="17"/>
    </row>
    <row r="22" spans="1:5" s="2" customFormat="1" ht="12.75" x14ac:dyDescent="0.2">
      <c r="A22" s="9"/>
      <c r="B22" s="9"/>
      <c r="C22" s="9" t="s">
        <v>18</v>
      </c>
      <c r="D22" s="17">
        <f>SUM('[1]BALANZA AC.'!L156:L158)-'[1]AJUSTES DE CONSOLIDACIÓN'!J11</f>
        <v>6473360715</v>
      </c>
      <c r="E22" s="17">
        <v>8767472515</v>
      </c>
    </row>
    <row r="23" spans="1:5" s="2" customFormat="1" ht="3" customHeight="1" x14ac:dyDescent="0.2">
      <c r="A23" s="9"/>
      <c r="B23" s="9"/>
      <c r="C23" s="9"/>
      <c r="D23" s="17"/>
      <c r="E23" s="17"/>
    </row>
    <row r="24" spans="1:5" s="2" customFormat="1" ht="14.25" x14ac:dyDescent="0.2">
      <c r="A24" s="12"/>
      <c r="B24" s="13" t="s">
        <v>19</v>
      </c>
      <c r="C24" s="14"/>
      <c r="D24" s="15">
        <f>SUM(D25:D29)</f>
        <v>9415083</v>
      </c>
      <c r="E24" s="15">
        <f>SUM(E25:E29)</f>
        <v>7891056</v>
      </c>
    </row>
    <row r="25" spans="1:5" s="2" customFormat="1" ht="12.75" x14ac:dyDescent="0.2">
      <c r="A25" s="9"/>
      <c r="B25" s="9"/>
      <c r="C25" s="9" t="s">
        <v>20</v>
      </c>
      <c r="D25" s="17">
        <f>SUM('[1]BALANZA AC.'!L159:L160)</f>
        <v>9002407</v>
      </c>
      <c r="E25" s="17">
        <v>7506468</v>
      </c>
    </row>
    <row r="26" spans="1:5" s="2" customFormat="1" ht="12.75" customHeight="1" x14ac:dyDescent="0.2">
      <c r="A26" s="9"/>
      <c r="B26" s="9"/>
      <c r="C26" s="9" t="s">
        <v>21</v>
      </c>
      <c r="D26" s="17">
        <f>SUM('[1]BALANZA AC.'!L161:L165)</f>
        <v>0</v>
      </c>
      <c r="E26" s="17">
        <v>0</v>
      </c>
    </row>
    <row r="27" spans="1:5" s="2" customFormat="1" ht="12.75" customHeight="1" x14ac:dyDescent="0.2">
      <c r="A27" s="9"/>
      <c r="B27" s="9"/>
      <c r="C27" s="9" t="s">
        <v>22</v>
      </c>
      <c r="D27" s="17">
        <f>SUM('[1]BALANZA AC.'!L166)</f>
        <v>0</v>
      </c>
      <c r="E27" s="17">
        <v>0</v>
      </c>
    </row>
    <row r="28" spans="1:5" s="2" customFormat="1" ht="12.75" customHeight="1" x14ac:dyDescent="0.2">
      <c r="A28" s="9"/>
      <c r="B28" s="9"/>
      <c r="C28" s="9" t="s">
        <v>23</v>
      </c>
      <c r="D28" s="17">
        <f>SUM('[1]BALANZA AC.'!L167)</f>
        <v>0</v>
      </c>
      <c r="E28" s="17">
        <v>0</v>
      </c>
    </row>
    <row r="29" spans="1:5" s="2" customFormat="1" x14ac:dyDescent="0.2">
      <c r="A29" s="23"/>
      <c r="B29" s="8"/>
      <c r="C29" s="9" t="s">
        <v>24</v>
      </c>
      <c r="D29" s="17">
        <f>SUM('[1]BALANZA AC.'!L168:L170)+'[1]AJUSTES DE CONSOLIDACIÓN'!K30+'[1]AJUSTES DE CONSOLIDACIÓN'!K31-'[1]AJUSTES DE CONSOLIDACIÓN'!J28-'[1]AJUSTES DE CONSOLIDACIÓN'!J29</f>
        <v>412676</v>
      </c>
      <c r="E29" s="17">
        <v>384588</v>
      </c>
    </row>
    <row r="30" spans="1:5" s="2" customFormat="1" ht="12.75" x14ac:dyDescent="0.2">
      <c r="A30" s="24"/>
      <c r="B30" s="16"/>
      <c r="C30" s="16"/>
      <c r="D30" s="20"/>
      <c r="E30" s="20"/>
    </row>
    <row r="31" spans="1:5" s="2" customFormat="1" ht="12.75" x14ac:dyDescent="0.2">
      <c r="A31" s="13"/>
      <c r="B31" s="13" t="s">
        <v>25</v>
      </c>
      <c r="C31" s="14"/>
      <c r="D31" s="15">
        <f>SUM(D10+D19+D24)</f>
        <v>87876090800</v>
      </c>
      <c r="E31" s="15">
        <f>SUM(E10+E19+E24)</f>
        <v>103934228829</v>
      </c>
    </row>
    <row r="32" spans="1:5" s="2" customFormat="1" ht="12.75" x14ac:dyDescent="0.2">
      <c r="A32" s="24"/>
      <c r="B32" s="16"/>
      <c r="C32" s="16"/>
      <c r="D32" s="20"/>
      <c r="E32" s="20"/>
    </row>
    <row r="33" spans="1:5" s="2" customFormat="1" ht="3" customHeight="1" x14ac:dyDescent="0.2">
      <c r="A33" s="24"/>
      <c r="B33" s="25"/>
      <c r="C33" s="26"/>
      <c r="D33" s="20"/>
      <c r="E33" s="20"/>
    </row>
    <row r="34" spans="1:5" s="2" customFormat="1" ht="15" customHeight="1" x14ac:dyDescent="0.2">
      <c r="A34" s="10"/>
      <c r="B34" s="10" t="s">
        <v>26</v>
      </c>
      <c r="C34" s="11"/>
      <c r="D34" s="11"/>
      <c r="E34" s="11"/>
    </row>
    <row r="35" spans="1:5" s="2" customFormat="1" ht="5.25" customHeight="1" x14ac:dyDescent="0.2">
      <c r="A35" s="27"/>
      <c r="B35" s="8"/>
      <c r="C35" s="9"/>
      <c r="D35" s="17"/>
      <c r="E35" s="17"/>
    </row>
    <row r="36" spans="1:5" s="2" customFormat="1" ht="14.25" x14ac:dyDescent="0.2">
      <c r="A36" s="12"/>
      <c r="B36" s="13" t="s">
        <v>27</v>
      </c>
      <c r="C36" s="14"/>
      <c r="D36" s="15">
        <f>SUM(D37:D39)</f>
        <v>28099715235</v>
      </c>
      <c r="E36" s="15">
        <f>SUM(E37:E39)</f>
        <v>42800585944</v>
      </c>
    </row>
    <row r="37" spans="1:5" s="2" customFormat="1" ht="15" customHeight="1" x14ac:dyDescent="0.2">
      <c r="A37" s="27"/>
      <c r="B37" s="16"/>
      <c r="C37" s="9" t="s">
        <v>28</v>
      </c>
      <c r="D37" s="17">
        <f>SUM('[1]BALANZA AC.'!K171:K176)</f>
        <v>25106545124</v>
      </c>
      <c r="E37" s="17">
        <v>37831672702</v>
      </c>
    </row>
    <row r="38" spans="1:5" s="2" customFormat="1" ht="15" customHeight="1" x14ac:dyDescent="0.2">
      <c r="A38" s="24"/>
      <c r="B38" s="16"/>
      <c r="C38" s="9" t="s">
        <v>29</v>
      </c>
      <c r="D38" s="17">
        <f>SUM('[1]BALANZA AC.'!K177:K185)</f>
        <v>694822377</v>
      </c>
      <c r="E38" s="17">
        <v>1332043130</v>
      </c>
    </row>
    <row r="39" spans="1:5" s="2" customFormat="1" ht="15" customHeight="1" x14ac:dyDescent="0.2">
      <c r="A39" s="27"/>
      <c r="B39" s="16"/>
      <c r="C39" s="9" t="s">
        <v>30</v>
      </c>
      <c r="D39" s="17">
        <f>SUM('[1]BALANZA AC.'!K186:K194)</f>
        <v>2298347734</v>
      </c>
      <c r="E39" s="17">
        <v>3636870112</v>
      </c>
    </row>
    <row r="40" spans="1:5" s="2" customFormat="1" ht="14.25" x14ac:dyDescent="0.2">
      <c r="A40" s="12"/>
      <c r="B40" s="13" t="s">
        <v>31</v>
      </c>
      <c r="C40" s="14"/>
      <c r="D40" s="15">
        <f>SUM(D41:D49)</f>
        <v>2194486096</v>
      </c>
      <c r="E40" s="15">
        <f>SUM(E41:E49)</f>
        <v>3586112828</v>
      </c>
    </row>
    <row r="41" spans="1:5" s="2" customFormat="1" ht="12.75" x14ac:dyDescent="0.2">
      <c r="A41" s="27"/>
      <c r="B41" s="16"/>
      <c r="C41" s="9" t="s">
        <v>32</v>
      </c>
      <c r="D41" s="17">
        <f>SUM('[1]BALANZA AC.'!K195)</f>
        <v>1270583</v>
      </c>
      <c r="E41" s="17">
        <v>124289784</v>
      </c>
    </row>
    <row r="42" spans="1:5" s="2" customFormat="1" ht="12.75" x14ac:dyDescent="0.2">
      <c r="A42" s="27"/>
      <c r="B42" s="16"/>
      <c r="C42" s="9" t="s">
        <v>33</v>
      </c>
      <c r="D42" s="17">
        <f>SUM('[1]BALANZA AC.'!K196)</f>
        <v>100410396</v>
      </c>
      <c r="E42" s="17">
        <v>118116684</v>
      </c>
    </row>
    <row r="43" spans="1:5" s="2" customFormat="1" ht="12.75" x14ac:dyDescent="0.2">
      <c r="A43" s="27"/>
      <c r="B43" s="16"/>
      <c r="C43" s="9" t="s">
        <v>34</v>
      </c>
      <c r="D43" s="17">
        <f>SUM('[1]BALANZA AC.'!K197)</f>
        <v>265490584</v>
      </c>
      <c r="E43" s="17">
        <v>367208645</v>
      </c>
    </row>
    <row r="44" spans="1:5" s="2" customFormat="1" ht="12.75" x14ac:dyDescent="0.2">
      <c r="A44" s="27"/>
      <c r="B44" s="16"/>
      <c r="C44" s="9" t="s">
        <v>35</v>
      </c>
      <c r="D44" s="17">
        <f>SUM('[1]BALANZA AC.'!K198:K201)</f>
        <v>558838195</v>
      </c>
      <c r="E44" s="17">
        <v>930742836</v>
      </c>
    </row>
    <row r="45" spans="1:5" s="2" customFormat="1" ht="12.75" x14ac:dyDescent="0.2">
      <c r="A45" s="27"/>
      <c r="B45" s="16"/>
      <c r="C45" s="9" t="s">
        <v>36</v>
      </c>
      <c r="D45" s="17">
        <f>SUM('[1]BALANZA AC.'!K202)</f>
        <v>1226308806</v>
      </c>
      <c r="E45" s="17">
        <v>2001410545</v>
      </c>
    </row>
    <row r="46" spans="1:5" s="2" customFormat="1" ht="12.75" x14ac:dyDescent="0.2">
      <c r="A46" s="27"/>
      <c r="B46" s="16"/>
      <c r="C46" s="28" t="s">
        <v>37</v>
      </c>
      <c r="D46" s="17">
        <f>SUM('[1]BALANZA AC.'!K203)</f>
        <v>42167532</v>
      </c>
      <c r="E46" s="17">
        <v>44344334</v>
      </c>
    </row>
    <row r="47" spans="1:5" s="2" customFormat="1" ht="12.75" customHeight="1" x14ac:dyDescent="0.2">
      <c r="A47" s="27"/>
      <c r="B47" s="16"/>
      <c r="C47" s="28" t="s">
        <v>38</v>
      </c>
      <c r="D47" s="17">
        <f>SUM('[1]BALANZA AC.'!K204)</f>
        <v>0</v>
      </c>
      <c r="E47" s="17">
        <v>0</v>
      </c>
    </row>
    <row r="48" spans="1:5" s="2" customFormat="1" ht="12.75" customHeight="1" x14ac:dyDescent="0.2">
      <c r="A48" s="27"/>
      <c r="B48" s="16"/>
      <c r="C48" s="28" t="s">
        <v>39</v>
      </c>
      <c r="D48" s="17">
        <f>SUM('[1]BALANZA AC.'!K205:K209)</f>
        <v>0</v>
      </c>
      <c r="E48" s="17">
        <v>0</v>
      </c>
    </row>
    <row r="49" spans="1:5" s="2" customFormat="1" ht="12.75" customHeight="1" x14ac:dyDescent="0.2">
      <c r="A49" s="27"/>
      <c r="B49" s="16"/>
      <c r="C49" s="28" t="s">
        <v>40</v>
      </c>
      <c r="D49" s="17">
        <f>SUM('[1]BALANZA AC.'!K210:K211)</f>
        <v>0</v>
      </c>
      <c r="E49" s="17">
        <v>0</v>
      </c>
    </row>
    <row r="50" spans="1:5" s="2" customFormat="1" ht="14.25" x14ac:dyDescent="0.2">
      <c r="A50" s="12"/>
      <c r="B50" s="13" t="s">
        <v>41</v>
      </c>
      <c r="C50" s="14"/>
      <c r="D50" s="15">
        <f>SUM(D51:D53)</f>
        <v>21867454396</v>
      </c>
      <c r="E50" s="15">
        <f>SUM(E51:E53)</f>
        <v>23659356799</v>
      </c>
    </row>
    <row r="51" spans="1:5" s="2" customFormat="1" ht="12.75" x14ac:dyDescent="0.2">
      <c r="A51" s="27"/>
      <c r="B51" s="16"/>
      <c r="C51" s="9" t="s">
        <v>42</v>
      </c>
      <c r="D51" s="17">
        <f>SUM('[1]BALANZA AC.'!K212:K213)</f>
        <v>6963844827</v>
      </c>
      <c r="E51" s="17">
        <v>7493151570</v>
      </c>
    </row>
    <row r="52" spans="1:5" s="2" customFormat="1" ht="12.75" x14ac:dyDescent="0.2">
      <c r="A52" s="24"/>
      <c r="B52" s="16"/>
      <c r="C52" s="9" t="s">
        <v>43</v>
      </c>
      <c r="D52" s="17">
        <f>SUM('[1]BALANZA AC.'!K214)</f>
        <v>14903609569</v>
      </c>
      <c r="E52" s="17">
        <v>16166205229</v>
      </c>
    </row>
    <row r="53" spans="1:5" s="2" customFormat="1" ht="12.75" customHeight="1" x14ac:dyDescent="0.2">
      <c r="A53" s="24"/>
      <c r="B53" s="16"/>
      <c r="C53" s="9" t="s">
        <v>44</v>
      </c>
      <c r="D53" s="17">
        <f>SUM('[1]BALANZA AC.'!K215)</f>
        <v>0</v>
      </c>
      <c r="E53" s="17">
        <v>0</v>
      </c>
    </row>
    <row r="54" spans="1:5" s="2" customFormat="1" ht="14.25" x14ac:dyDescent="0.2">
      <c r="A54" s="12"/>
      <c r="B54" s="13" t="s">
        <v>45</v>
      </c>
      <c r="C54" s="14"/>
      <c r="D54" s="15">
        <f>SUM(D55:D59)</f>
        <v>836292906</v>
      </c>
      <c r="E54" s="15">
        <f>SUM(E55:E59)</f>
        <v>801271124</v>
      </c>
    </row>
    <row r="55" spans="1:5" s="2" customFormat="1" x14ac:dyDescent="0.2">
      <c r="A55" s="29"/>
      <c r="B55" s="8"/>
      <c r="C55" s="9" t="s">
        <v>46</v>
      </c>
      <c r="D55" s="17">
        <f>SUM('[1]BALANZA AC.'!K216)</f>
        <v>774562811</v>
      </c>
      <c r="E55" s="17">
        <v>725294605</v>
      </c>
    </row>
    <row r="56" spans="1:5" s="2" customFormat="1" x14ac:dyDescent="0.2">
      <c r="A56" s="29"/>
      <c r="B56" s="8"/>
      <c r="C56" s="9" t="s">
        <v>47</v>
      </c>
      <c r="D56" s="17">
        <f>SUM('[1]BALANZA AC.'!K217)</f>
        <v>0</v>
      </c>
      <c r="E56" s="17">
        <v>0</v>
      </c>
    </row>
    <row r="57" spans="1:5" s="2" customFormat="1" x14ac:dyDescent="0.2">
      <c r="A57" s="29"/>
      <c r="B57" s="8"/>
      <c r="C57" s="9" t="s">
        <v>48</v>
      </c>
      <c r="D57" s="17">
        <f>SUM('[1]BALANZA AC.'!K218)</f>
        <v>45882714</v>
      </c>
      <c r="E57" s="17">
        <v>10349629</v>
      </c>
    </row>
    <row r="58" spans="1:5" s="2" customFormat="1" ht="15" customHeight="1" x14ac:dyDescent="0.2">
      <c r="A58" s="29"/>
      <c r="B58" s="8"/>
      <c r="C58" s="9" t="s">
        <v>49</v>
      </c>
      <c r="D58" s="17">
        <f>SUM('[1]BALANZA AC.'!K219)</f>
        <v>15847381</v>
      </c>
      <c r="E58" s="17">
        <v>65626890</v>
      </c>
    </row>
    <row r="59" spans="1:5" s="2" customFormat="1" ht="15" customHeight="1" x14ac:dyDescent="0.2">
      <c r="A59" s="29"/>
      <c r="B59" s="8"/>
      <c r="C59" s="9" t="s">
        <v>50</v>
      </c>
      <c r="D59" s="17">
        <f>SUM('[1]BALANZA AC.'!K220:K221)</f>
        <v>0</v>
      </c>
      <c r="E59" s="17">
        <v>0</v>
      </c>
    </row>
    <row r="60" spans="1:5" s="2" customFormat="1" ht="14.25" x14ac:dyDescent="0.2">
      <c r="A60" s="12"/>
      <c r="B60" s="13" t="s">
        <v>51</v>
      </c>
      <c r="C60" s="14"/>
      <c r="D60" s="15">
        <f>SUM(D61:D66)</f>
        <v>1361531905</v>
      </c>
      <c r="E60" s="15">
        <f>SUM(E61:E66)</f>
        <v>2200526060</v>
      </c>
    </row>
    <row r="61" spans="1:5" s="2" customFormat="1" ht="12.75" x14ac:dyDescent="0.2">
      <c r="A61" s="9"/>
      <c r="B61" s="16"/>
      <c r="C61" s="9" t="s">
        <v>52</v>
      </c>
      <c r="D61" s="17">
        <f>SUM('[1]BALANZA AC.'!K222:K225)</f>
        <v>209603282</v>
      </c>
      <c r="E61" s="17">
        <v>593254623</v>
      </c>
    </row>
    <row r="62" spans="1:5" s="2" customFormat="1" ht="12.75" customHeight="1" x14ac:dyDescent="0.2">
      <c r="A62" s="9"/>
      <c r="B62" s="16"/>
      <c r="C62" s="9" t="s">
        <v>53</v>
      </c>
      <c r="D62" s="17">
        <v>0</v>
      </c>
      <c r="E62" s="17">
        <v>0</v>
      </c>
    </row>
    <row r="63" spans="1:5" s="2" customFormat="1" ht="12.75" customHeight="1" x14ac:dyDescent="0.2">
      <c r="A63" s="9"/>
      <c r="B63" s="16"/>
      <c r="C63" s="9" t="s">
        <v>54</v>
      </c>
      <c r="D63" s="17">
        <v>0</v>
      </c>
      <c r="E63" s="17">
        <v>0</v>
      </c>
    </row>
    <row r="64" spans="1:5" s="2" customFormat="1" ht="12.75" customHeight="1" x14ac:dyDescent="0.2">
      <c r="A64" s="9"/>
      <c r="B64" s="16"/>
      <c r="C64" s="9" t="s">
        <v>55</v>
      </c>
      <c r="D64" s="17">
        <v>0</v>
      </c>
      <c r="E64" s="17">
        <v>0</v>
      </c>
    </row>
    <row r="65" spans="1:6" s="2" customFormat="1" ht="12.75" customHeight="1" x14ac:dyDescent="0.2">
      <c r="A65" s="9"/>
      <c r="B65" s="16"/>
      <c r="C65" s="9" t="s">
        <v>56</v>
      </c>
      <c r="D65" s="17">
        <v>0</v>
      </c>
      <c r="E65" s="17">
        <v>0</v>
      </c>
    </row>
    <row r="66" spans="1:6" s="2" customFormat="1" ht="12.75" x14ac:dyDescent="0.2">
      <c r="A66" s="9"/>
      <c r="B66" s="16"/>
      <c r="C66" s="9" t="s">
        <v>57</v>
      </c>
      <c r="D66" s="17">
        <f>SUM('[1]BALANZA AC.'!K226:K230)</f>
        <v>1151928623</v>
      </c>
      <c r="E66" s="17">
        <v>1607271437</v>
      </c>
    </row>
    <row r="67" spans="1:6" s="2" customFormat="1" ht="14.25" x14ac:dyDescent="0.2">
      <c r="A67" s="12"/>
      <c r="B67" s="13" t="s">
        <v>58</v>
      </c>
      <c r="C67" s="14"/>
      <c r="D67" s="15">
        <f>SUM(D68)</f>
        <v>0</v>
      </c>
      <c r="E67" s="15">
        <f>SUM(E68)</f>
        <v>0</v>
      </c>
    </row>
    <row r="68" spans="1:6" s="2" customFormat="1" ht="12.75" x14ac:dyDescent="0.2">
      <c r="A68" s="9"/>
      <c r="B68" s="16"/>
      <c r="C68" s="9" t="s">
        <v>59</v>
      </c>
      <c r="D68" s="17">
        <f>SUM('[1]BALANZA AC.'!K231)</f>
        <v>0</v>
      </c>
      <c r="E68" s="17">
        <v>0</v>
      </c>
    </row>
    <row r="69" spans="1:6" s="2" customFormat="1" ht="12.75" x14ac:dyDescent="0.2">
      <c r="A69" s="9"/>
      <c r="B69" s="16"/>
      <c r="C69" s="9"/>
      <c r="D69" s="20"/>
      <c r="E69" s="20"/>
    </row>
    <row r="70" spans="1:6" s="2" customFormat="1" ht="14.25" x14ac:dyDescent="0.2">
      <c r="A70" s="12"/>
      <c r="B70" s="13" t="s">
        <v>60</v>
      </c>
      <c r="C70" s="14"/>
      <c r="D70" s="15">
        <f>SUM(D36+D40+D50+D54+D60+D67)</f>
        <v>54359480538</v>
      </c>
      <c r="E70" s="15">
        <f>SUM(E36+E40+E50+E54+E60+E67)</f>
        <v>73047852755</v>
      </c>
    </row>
    <row r="71" spans="1:6" s="2" customFormat="1" ht="8.1" customHeight="1" x14ac:dyDescent="0.2">
      <c r="A71" s="9"/>
      <c r="B71" s="9"/>
      <c r="C71" s="9"/>
      <c r="D71" s="17"/>
      <c r="E71" s="17"/>
    </row>
    <row r="72" spans="1:6" s="2" customFormat="1" ht="15.75" x14ac:dyDescent="0.2">
      <c r="A72" s="30"/>
      <c r="B72" s="10" t="s">
        <v>61</v>
      </c>
      <c r="C72" s="11"/>
      <c r="D72" s="31">
        <f>SUM(D31-D70)</f>
        <v>33516610262</v>
      </c>
      <c r="E72" s="31">
        <f>SUM(E31-E70)</f>
        <v>30886376074</v>
      </c>
    </row>
    <row r="73" spans="1:6" s="2" customFormat="1" ht="8.1" customHeight="1" x14ac:dyDescent="0.2">
      <c r="A73" s="32"/>
      <c r="B73" s="33"/>
      <c r="C73" s="34"/>
      <c r="D73" s="35"/>
      <c r="E73" s="35"/>
    </row>
    <row r="74" spans="1:6" s="2" customFormat="1" ht="12.75" x14ac:dyDescent="0.2">
      <c r="A74" s="36" t="s">
        <v>62</v>
      </c>
      <c r="B74" s="37"/>
      <c r="C74" s="38"/>
      <c r="E74" s="37"/>
    </row>
    <row r="75" spans="1:6" s="41" customFormat="1" ht="12.75" x14ac:dyDescent="0.2">
      <c r="A75" s="2"/>
      <c r="B75" s="2"/>
      <c r="C75" s="2"/>
      <c r="D75" s="39"/>
      <c r="E75" s="39"/>
      <c r="F75" s="40"/>
    </row>
    <row r="78" spans="1:6" x14ac:dyDescent="0.25">
      <c r="C78" s="42"/>
    </row>
    <row r="79" spans="1:6" x14ac:dyDescent="0.25">
      <c r="C79" s="42"/>
    </row>
    <row r="80" spans="1:6" x14ac:dyDescent="0.25">
      <c r="C80" s="42"/>
    </row>
    <row r="81" spans="3:3" x14ac:dyDescent="0.25">
      <c r="C81" s="42"/>
    </row>
  </sheetData>
  <mergeCells count="8">
    <mergeCell ref="B19:C19"/>
    <mergeCell ref="C20:C21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2EA</vt:lpstr>
      <vt:lpstr>'2EA'!Área_de_impresión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2022-10-28T16:29:09Z</dcterms:created>
  <dcterms:modified xsi:type="dcterms:W3CDTF">2022-10-28T16:29:10Z</dcterms:modified>
</cp:coreProperties>
</file>