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95" yWindow="4710" windowWidth="19440" windowHeight="6150"/>
  </bookViews>
  <sheets>
    <sheet name="19 Programática Gobierno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2" l="1"/>
  <c r="H43" i="42" l="1"/>
  <c r="F44" i="42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G14" i="42"/>
  <c r="E18" i="42"/>
  <c r="D18" i="42"/>
  <c r="F16" i="42"/>
  <c r="I15" i="42"/>
  <c r="H14" i="42"/>
  <c r="E14" i="42"/>
  <c r="D14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14" i="42"/>
  <c r="F43" i="42"/>
  <c r="I44" i="42"/>
  <c r="I43" i="42" s="1"/>
  <c r="I16" i="42"/>
  <c r="I14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<sst xmlns="http://schemas.openxmlformats.org/spreadsheetml/2006/main" count="47" uniqueCount="47">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</sst>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0" fontId="13" fillId="0" borderId="0" xfId="5" applyFont="1" applyBorder="1"/>
    <xf numFmtId="0" fontId="13" fillId="0" borderId="0" xfId="5" applyFont="1" applyFill="1" applyAlignment="1">
      <alignment vertical="top"/>
    </xf>
    <xf numFmtId="0" fontId="14" fillId="0" borderId="0" xfId="5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5" applyFont="1" applyFill="1"/>
    <xf numFmtId="0" fontId="13" fillId="0" borderId="0" xfId="5" applyFont="1"/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5" applyFont="1" applyFill="1" applyBorder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Fill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Border="1" applyAlignment="1">
      <alignment vertical="top"/>
    </xf>
    <xf numFmtId="0" fontId="8" fillId="5" borderId="0" xfId="0" applyFont="1" applyFill="1" applyAlignment="1">
      <alignment horizontal="justify" vertical="top"/>
    </xf>
    <xf numFmtId="0" fontId="16" fillId="2" borderId="0" xfId="5" applyFont="1" applyFill="1" applyBorder="1" applyAlignment="1">
      <alignment horizontal="left" vertical="center"/>
    </xf>
    <xf numFmtId="0" fontId="17" fillId="2" borderId="0" xfId="5" applyFont="1" applyFill="1" applyBorder="1" applyAlignment="1">
      <alignment horizontal="left" vertical="center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1"/>
  <sheetViews>
    <sheetView showGridLines="0" tabSelected="1" workbookViewId="0">
      <selection activeCell="G10" sqref="G10"/>
    </sheetView>
  </sheetViews>
  <sheetFormatPr baseColWidth="10" defaultRowHeight="15" x14ac:dyDescent="0.2"/>
  <cols>
    <col min="1" max="2" width="2.7109375" style="7" customWidth="1"/>
    <col min="3" max="3" width="59.85546875" style="7" customWidth="1"/>
    <col min="4" max="9" width="14.140625" style="7" customWidth="1"/>
    <col min="10" max="10" width="11.42578125" style="19"/>
  </cols>
  <sheetData>
    <row r="1" spans="1:10" s="7" customForma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4"/>
    </row>
    <row r="2" spans="1:10" s="7" customFormat="1" x14ac:dyDescent="0.2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14"/>
    </row>
    <row r="3" spans="1:10" s="7" customFormat="1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14"/>
    </row>
    <row r="4" spans="1:10" s="7" customFormat="1" x14ac:dyDescent="0.2">
      <c r="A4" s="34" t="s">
        <v>46</v>
      </c>
      <c r="B4" s="34"/>
      <c r="C4" s="34"/>
      <c r="D4" s="34"/>
      <c r="E4" s="34"/>
      <c r="F4" s="34"/>
      <c r="G4" s="34"/>
      <c r="H4" s="34"/>
      <c r="I4" s="34"/>
      <c r="J4" s="14"/>
    </row>
    <row r="5" spans="1:10" s="7" customFormat="1" x14ac:dyDescent="0.2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14"/>
    </row>
    <row r="6" spans="1:10" s="8" customFormat="1" ht="15.75" customHeight="1" x14ac:dyDescent="0.2">
      <c r="A6" s="35" t="s">
        <v>3</v>
      </c>
      <c r="B6" s="36"/>
      <c r="C6" s="36"/>
      <c r="D6" s="41" t="s">
        <v>4</v>
      </c>
      <c r="E6" s="42"/>
      <c r="F6" s="42"/>
      <c r="G6" s="42"/>
      <c r="H6" s="42"/>
      <c r="I6" s="43" t="s">
        <v>5</v>
      </c>
      <c r="J6" s="14"/>
    </row>
    <row r="7" spans="1:10" s="8" customFormat="1" ht="28.5" customHeight="1" x14ac:dyDescent="0.2">
      <c r="A7" s="37"/>
      <c r="B7" s="38"/>
      <c r="C7" s="38"/>
      <c r="D7" s="20" t="s">
        <v>6</v>
      </c>
      <c r="E7" s="20" t="s">
        <v>7</v>
      </c>
      <c r="F7" s="20" t="s">
        <v>8</v>
      </c>
      <c r="G7" s="20" t="s">
        <v>9</v>
      </c>
      <c r="H7" s="20" t="s">
        <v>10</v>
      </c>
      <c r="I7" s="44"/>
      <c r="J7" s="14"/>
    </row>
    <row r="8" spans="1:10" s="8" customFormat="1" ht="13.5" customHeight="1" x14ac:dyDescent="0.2">
      <c r="A8" s="39"/>
      <c r="B8" s="40"/>
      <c r="C8" s="40"/>
      <c r="D8" s="21">
        <v>1</v>
      </c>
      <c r="E8" s="21">
        <v>2</v>
      </c>
      <c r="F8" s="21" t="s">
        <v>11</v>
      </c>
      <c r="G8" s="21">
        <v>4</v>
      </c>
      <c r="H8" s="21">
        <v>5</v>
      </c>
      <c r="I8" s="22" t="s">
        <v>12</v>
      </c>
      <c r="J8" s="14"/>
    </row>
    <row r="9" spans="1:10" s="2" customFormat="1" ht="3" customHeight="1" x14ac:dyDescent="0.2">
      <c r="A9" s="10"/>
      <c r="B9" s="10"/>
      <c r="C9" s="10"/>
      <c r="D9" s="11"/>
      <c r="E9" s="11"/>
      <c r="F9" s="11"/>
      <c r="G9" s="11"/>
      <c r="H9" s="11"/>
      <c r="I9" s="11"/>
      <c r="J9" s="15"/>
    </row>
    <row r="10" spans="1:10" s="1" customFormat="1" ht="15.75" x14ac:dyDescent="0.2">
      <c r="A10" s="45" t="s">
        <v>13</v>
      </c>
      <c r="B10" s="45"/>
      <c r="C10" s="45"/>
      <c r="D10" s="9">
        <f t="shared" ref="D10:I10" si="0">SUM(D12,D46,D47,D48)</f>
        <v>81941316438</v>
      </c>
      <c r="E10" s="9">
        <f t="shared" si="0"/>
        <v>2058109208</v>
      </c>
      <c r="F10" s="9">
        <f t="shared" si="0"/>
        <v>83999425646</v>
      </c>
      <c r="G10" s="9">
        <f t="shared" si="0"/>
        <v>55095768486</v>
      </c>
      <c r="H10" s="9">
        <f t="shared" si="0"/>
        <v>53913448441</v>
      </c>
      <c r="I10" s="9">
        <f t="shared" si="0"/>
        <v>28903657160</v>
      </c>
      <c r="J10" s="16"/>
    </row>
    <row r="11" spans="1:10" s="2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5"/>
    </row>
    <row r="12" spans="1:10" s="25" customFormat="1" ht="18" customHeight="1" x14ac:dyDescent="0.2">
      <c r="A12" s="46" t="s">
        <v>14</v>
      </c>
      <c r="B12" s="46"/>
      <c r="C12" s="46"/>
      <c r="D12" s="23">
        <f>SUM(D14,D18,D28,D33,D37,D43)</f>
        <v>70846019146</v>
      </c>
      <c r="E12" s="23">
        <f t="shared" ref="E12:I12" si="1">SUM(E14,E18,E28,E33,E37,E43)</f>
        <v>2071917064</v>
      </c>
      <c r="F12" s="23">
        <f t="shared" si="1"/>
        <v>72917936210</v>
      </c>
      <c r="G12" s="23">
        <f t="shared" si="1"/>
        <v>45868605664</v>
      </c>
      <c r="H12" s="23">
        <f t="shared" si="1"/>
        <v>44712206893</v>
      </c>
      <c r="I12" s="23">
        <f t="shared" si="1"/>
        <v>27049330546</v>
      </c>
      <c r="J12" s="24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7"/>
    </row>
    <row r="14" spans="1:10" s="4" customFormat="1" ht="12.75" customHeight="1" x14ac:dyDescent="0.2">
      <c r="A14" s="30"/>
      <c r="B14" s="32" t="s">
        <v>15</v>
      </c>
      <c r="C14" s="32"/>
      <c r="D14" s="31">
        <f t="shared" ref="D14:I14" si="2">SUM(D15:D16)</f>
        <v>281606105</v>
      </c>
      <c r="E14" s="31">
        <f t="shared" si="2"/>
        <v>6760217</v>
      </c>
      <c r="F14" s="31">
        <f t="shared" si="2"/>
        <v>288366322</v>
      </c>
      <c r="G14" s="31">
        <f t="shared" si="2"/>
        <v>191367270</v>
      </c>
      <c r="H14" s="31">
        <f t="shared" si="2"/>
        <v>184364130</v>
      </c>
      <c r="I14" s="31">
        <f t="shared" si="2"/>
        <v>96999052</v>
      </c>
      <c r="J14" s="17"/>
    </row>
    <row r="15" spans="1:10" s="4" customFormat="1" ht="12.75" customHeight="1" x14ac:dyDescent="0.2">
      <c r="C15" s="13" t="s">
        <v>16</v>
      </c>
      <c r="D15" s="5">
        <v>281606105</v>
      </c>
      <c r="E15" s="5">
        <v>6760217</v>
      </c>
      <c r="F15" s="5">
        <f t="shared" ref="F15" si="3">D15+E15</f>
        <v>288366322</v>
      </c>
      <c r="G15" s="5">
        <v>191367270</v>
      </c>
      <c r="H15" s="5">
        <v>184364130</v>
      </c>
      <c r="I15" s="5">
        <f>F15-G15</f>
        <v>96999052</v>
      </c>
      <c r="J15" s="17"/>
    </row>
    <row r="16" spans="1:10" s="4" customFormat="1" ht="12.75" customHeight="1" x14ac:dyDescent="0.2">
      <c r="C16" s="13" t="s">
        <v>17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7"/>
    </row>
    <row r="17" spans="1:10" s="4" customFormat="1" ht="3" customHeight="1" x14ac:dyDescent="0.2">
      <c r="J17" s="17"/>
    </row>
    <row r="18" spans="1:10" s="4" customFormat="1" ht="12.75" customHeight="1" x14ac:dyDescent="0.2">
      <c r="A18" s="30"/>
      <c r="B18" s="32" t="s">
        <v>18</v>
      </c>
      <c r="C18" s="32"/>
      <c r="D18" s="31">
        <f t="shared" ref="D18:I18" si="4">SUM(D19:D26)</f>
        <v>49575039856</v>
      </c>
      <c r="E18" s="31">
        <f t="shared" si="4"/>
        <v>-763571395</v>
      </c>
      <c r="F18" s="31">
        <f t="shared" si="4"/>
        <v>48811468461</v>
      </c>
      <c r="G18" s="31">
        <f t="shared" si="4"/>
        <v>29658676936</v>
      </c>
      <c r="H18" s="31">
        <f t="shared" si="4"/>
        <v>28598011492</v>
      </c>
      <c r="I18" s="31">
        <f t="shared" si="4"/>
        <v>19152791525</v>
      </c>
      <c r="J18" s="17"/>
    </row>
    <row r="19" spans="1:10" s="4" customFormat="1" ht="12.75" customHeight="1" x14ac:dyDescent="0.2">
      <c r="C19" s="13" t="s">
        <v>19</v>
      </c>
      <c r="D19" s="5">
        <v>43960096959</v>
      </c>
      <c r="E19" s="5">
        <v>-309356719</v>
      </c>
      <c r="F19" s="5">
        <f t="shared" ref="F19:F26" si="5">D19+E19</f>
        <v>43650740240</v>
      </c>
      <c r="G19" s="5">
        <v>27065072676</v>
      </c>
      <c r="H19" s="5">
        <v>26153891435</v>
      </c>
      <c r="I19" s="5">
        <f t="shared" ref="I19:I26" si="6">F19-G19</f>
        <v>16585667564</v>
      </c>
      <c r="J19" s="17"/>
    </row>
    <row r="20" spans="1:10" s="4" customFormat="1" ht="12.75" customHeight="1" x14ac:dyDescent="0.2">
      <c r="C20" s="13" t="s">
        <v>20</v>
      </c>
      <c r="D20" s="5">
        <v>0</v>
      </c>
      <c r="E20" s="5">
        <v>0</v>
      </c>
      <c r="F20" s="5">
        <f t="shared" si="5"/>
        <v>0</v>
      </c>
      <c r="G20" s="5">
        <v>0</v>
      </c>
      <c r="H20" s="5">
        <v>0</v>
      </c>
      <c r="I20" s="5">
        <f t="shared" si="6"/>
        <v>0</v>
      </c>
      <c r="J20" s="17"/>
    </row>
    <row r="21" spans="1:10" s="4" customFormat="1" ht="12.75" customHeight="1" x14ac:dyDescent="0.2">
      <c r="C21" s="13" t="s">
        <v>21</v>
      </c>
      <c r="D21" s="5">
        <v>93589919</v>
      </c>
      <c r="E21" s="5">
        <v>-41305069</v>
      </c>
      <c r="F21" s="5">
        <f t="shared" si="5"/>
        <v>52284850</v>
      </c>
      <c r="G21" s="5">
        <v>23804869</v>
      </c>
      <c r="H21" s="5">
        <v>23753222</v>
      </c>
      <c r="I21" s="5">
        <f t="shared" si="6"/>
        <v>28479981</v>
      </c>
      <c r="J21" s="17"/>
    </row>
    <row r="22" spans="1:10" s="4" customFormat="1" ht="12.75" customHeight="1" x14ac:dyDescent="0.2">
      <c r="C22" s="13" t="s">
        <v>22</v>
      </c>
      <c r="D22" s="5">
        <v>554478390</v>
      </c>
      <c r="E22" s="5">
        <v>13552719</v>
      </c>
      <c r="F22" s="5">
        <f t="shared" si="5"/>
        <v>568031109</v>
      </c>
      <c r="G22" s="5">
        <v>307540766</v>
      </c>
      <c r="H22" s="5">
        <v>300010879</v>
      </c>
      <c r="I22" s="5">
        <f t="shared" si="6"/>
        <v>260490343</v>
      </c>
      <c r="J22" s="17"/>
    </row>
    <row r="23" spans="1:10" s="4" customFormat="1" ht="12.75" customHeight="1" x14ac:dyDescent="0.2">
      <c r="C23" s="13" t="s">
        <v>23</v>
      </c>
      <c r="D23" s="5">
        <v>6213644</v>
      </c>
      <c r="E23" s="5">
        <v>-42742</v>
      </c>
      <c r="F23" s="5">
        <f t="shared" si="5"/>
        <v>6170902</v>
      </c>
      <c r="G23" s="5">
        <v>3924789</v>
      </c>
      <c r="H23" s="5">
        <v>3924789</v>
      </c>
      <c r="I23" s="5">
        <f t="shared" si="6"/>
        <v>2246113</v>
      </c>
      <c r="J23" s="17"/>
    </row>
    <row r="24" spans="1:10" s="4" customFormat="1" ht="12.75" customHeight="1" x14ac:dyDescent="0.2">
      <c r="C24" s="13" t="s">
        <v>24</v>
      </c>
      <c r="D24" s="5">
        <v>0</v>
      </c>
      <c r="E24" s="5">
        <v>0</v>
      </c>
      <c r="F24" s="5">
        <f t="shared" si="5"/>
        <v>0</v>
      </c>
      <c r="G24" s="5">
        <v>0</v>
      </c>
      <c r="H24" s="5">
        <v>0</v>
      </c>
      <c r="I24" s="5">
        <f t="shared" si="6"/>
        <v>0</v>
      </c>
      <c r="J24" s="17"/>
    </row>
    <row r="25" spans="1:10" s="4" customFormat="1" ht="12.75" customHeight="1" x14ac:dyDescent="0.2">
      <c r="C25" s="13" t="s">
        <v>25</v>
      </c>
      <c r="D25" s="5">
        <v>1466599661</v>
      </c>
      <c r="E25" s="5">
        <v>115863665</v>
      </c>
      <c r="F25" s="5">
        <f t="shared" si="5"/>
        <v>1582463326</v>
      </c>
      <c r="G25" s="5">
        <v>1022583379</v>
      </c>
      <c r="H25" s="5">
        <v>977150090</v>
      </c>
      <c r="I25" s="5">
        <f t="shared" si="6"/>
        <v>559879947</v>
      </c>
      <c r="J25" s="17"/>
    </row>
    <row r="26" spans="1:10" s="4" customFormat="1" ht="12.75" customHeight="1" x14ac:dyDescent="0.2">
      <c r="C26" s="6" t="s">
        <v>26</v>
      </c>
      <c r="D26" s="5">
        <v>3494061283</v>
      </c>
      <c r="E26" s="5">
        <v>-542283249</v>
      </c>
      <c r="F26" s="5">
        <f t="shared" si="5"/>
        <v>2951778034</v>
      </c>
      <c r="G26" s="5">
        <v>1235750457</v>
      </c>
      <c r="H26" s="5">
        <v>1139281077</v>
      </c>
      <c r="I26" s="5">
        <f t="shared" si="6"/>
        <v>1716027577</v>
      </c>
      <c r="J26" s="17"/>
    </row>
    <row r="27" spans="1:10" s="4" customFormat="1" ht="3" customHeight="1" x14ac:dyDescent="0.2">
      <c r="J27" s="17"/>
    </row>
    <row r="28" spans="1:10" s="4" customFormat="1" ht="12.75" customHeight="1" x14ac:dyDescent="0.2">
      <c r="A28" s="30"/>
      <c r="B28" s="32" t="s">
        <v>27</v>
      </c>
      <c r="C28" s="32"/>
      <c r="D28" s="31">
        <f t="shared" ref="D28:I28" si="7">SUM(D29:D31)</f>
        <v>2945057611</v>
      </c>
      <c r="E28" s="31">
        <f t="shared" si="7"/>
        <v>3365848269</v>
      </c>
      <c r="F28" s="31">
        <f t="shared" si="7"/>
        <v>6310905880</v>
      </c>
      <c r="G28" s="31">
        <f t="shared" si="7"/>
        <v>971097247</v>
      </c>
      <c r="H28" s="31">
        <f t="shared" si="7"/>
        <v>909814401</v>
      </c>
      <c r="I28" s="31">
        <f t="shared" si="7"/>
        <v>5339808633</v>
      </c>
      <c r="J28" s="17"/>
    </row>
    <row r="29" spans="1:10" s="4" customFormat="1" ht="12.75" customHeight="1" x14ac:dyDescent="0.2">
      <c r="C29" s="13" t="s">
        <v>28</v>
      </c>
      <c r="D29" s="5">
        <v>2548211898</v>
      </c>
      <c r="E29" s="5">
        <v>3341653984</v>
      </c>
      <c r="F29" s="5">
        <f>D29+E29</f>
        <v>5889865882</v>
      </c>
      <c r="G29" s="5">
        <v>702793677</v>
      </c>
      <c r="H29" s="5">
        <v>647457985</v>
      </c>
      <c r="I29" s="5">
        <f>F29-G29</f>
        <v>5187072205</v>
      </c>
      <c r="J29" s="17"/>
    </row>
    <row r="30" spans="1:10" s="4" customFormat="1" ht="12.75" customHeight="1" x14ac:dyDescent="0.2">
      <c r="C30" s="13" t="s">
        <v>29</v>
      </c>
      <c r="D30" s="5">
        <v>396845713</v>
      </c>
      <c r="E30" s="5">
        <v>24194285</v>
      </c>
      <c r="F30" s="5">
        <f>D30+E30</f>
        <v>421039998</v>
      </c>
      <c r="G30" s="5">
        <v>268303570</v>
      </c>
      <c r="H30" s="5">
        <v>262356416</v>
      </c>
      <c r="I30" s="5">
        <f>F30-G30</f>
        <v>152736428</v>
      </c>
      <c r="J30" s="17"/>
    </row>
    <row r="31" spans="1:10" s="4" customFormat="1" ht="12.75" customHeight="1" x14ac:dyDescent="0.2">
      <c r="C31" s="13" t="s">
        <v>30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7"/>
    </row>
    <row r="32" spans="1:10" s="4" customFormat="1" ht="3" customHeight="1" x14ac:dyDescent="0.2">
      <c r="J32" s="17"/>
    </row>
    <row r="33" spans="1:10" s="4" customFormat="1" ht="12.75" customHeight="1" x14ac:dyDescent="0.2">
      <c r="A33" s="30"/>
      <c r="B33" s="32" t="s">
        <v>31</v>
      </c>
      <c r="C33" s="32"/>
      <c r="D33" s="31">
        <f t="shared" ref="D33:I33" si="8">SUM(D34:D35)</f>
        <v>144326094</v>
      </c>
      <c r="E33" s="31">
        <f t="shared" si="8"/>
        <v>16721101</v>
      </c>
      <c r="F33" s="31">
        <f t="shared" si="8"/>
        <v>161047195</v>
      </c>
      <c r="G33" s="31">
        <f t="shared" si="8"/>
        <v>69262734</v>
      </c>
      <c r="H33" s="31">
        <f t="shared" si="8"/>
        <v>66816166</v>
      </c>
      <c r="I33" s="31">
        <f t="shared" si="8"/>
        <v>91784461</v>
      </c>
      <c r="J33" s="17"/>
    </row>
    <row r="34" spans="1:10" s="4" customFormat="1" ht="12.75" customHeight="1" x14ac:dyDescent="0.2">
      <c r="C34" s="13" t="s">
        <v>32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7"/>
    </row>
    <row r="35" spans="1:10" s="4" customFormat="1" ht="12.75" customHeight="1" x14ac:dyDescent="0.2">
      <c r="C35" s="13" t="s">
        <v>33</v>
      </c>
      <c r="D35" s="5">
        <v>144326094</v>
      </c>
      <c r="E35" s="5">
        <v>16721101</v>
      </c>
      <c r="F35" s="5">
        <f>D35+E35</f>
        <v>161047195</v>
      </c>
      <c r="G35" s="5">
        <v>69262734</v>
      </c>
      <c r="H35" s="5">
        <v>66816166</v>
      </c>
      <c r="I35" s="5">
        <f>F35-G35</f>
        <v>91784461</v>
      </c>
      <c r="J35" s="17"/>
    </row>
    <row r="36" spans="1:10" s="4" customFormat="1" ht="3" customHeight="1" x14ac:dyDescent="0.2">
      <c r="J36" s="17"/>
    </row>
    <row r="37" spans="1:10" s="4" customFormat="1" ht="12.75" customHeight="1" x14ac:dyDescent="0.2">
      <c r="A37" s="30"/>
      <c r="B37" s="32" t="s">
        <v>34</v>
      </c>
      <c r="C37" s="32"/>
      <c r="D37" s="31">
        <f t="shared" ref="D37:I37" si="9">SUM(D38:D41)</f>
        <v>0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17"/>
    </row>
    <row r="38" spans="1:10" s="4" customFormat="1" ht="12.75" customHeight="1" x14ac:dyDescent="0.2">
      <c r="C38" s="13" t="s">
        <v>35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7"/>
    </row>
    <row r="39" spans="1:10" s="4" customFormat="1" ht="12.75" customHeight="1" x14ac:dyDescent="0.2">
      <c r="C39" s="13" t="s">
        <v>36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7"/>
    </row>
    <row r="40" spans="1:10" s="4" customFormat="1" ht="12.75" customHeight="1" x14ac:dyDescent="0.2">
      <c r="C40" s="13" t="s">
        <v>37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7"/>
    </row>
    <row r="41" spans="1:10" s="4" customFormat="1" ht="12.75" customHeight="1" x14ac:dyDescent="0.2">
      <c r="C41" s="13" t="s">
        <v>38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7"/>
    </row>
    <row r="42" spans="1:10" s="4" customFormat="1" ht="3" customHeight="1" x14ac:dyDescent="0.2">
      <c r="J42" s="17"/>
    </row>
    <row r="43" spans="1:10" s="4" customFormat="1" ht="12.75" customHeight="1" x14ac:dyDescent="0.2">
      <c r="A43" s="30"/>
      <c r="B43" s="32" t="s">
        <v>39</v>
      </c>
      <c r="C43" s="32"/>
      <c r="D43" s="31">
        <f t="shared" ref="D43:I43" si="10">SUM(D44:D44)</f>
        <v>17899989480</v>
      </c>
      <c r="E43" s="31">
        <f t="shared" si="10"/>
        <v>-553841128</v>
      </c>
      <c r="F43" s="31">
        <f t="shared" si="10"/>
        <v>17346148352</v>
      </c>
      <c r="G43" s="31">
        <f t="shared" si="10"/>
        <v>14978201477</v>
      </c>
      <c r="H43" s="31">
        <f t="shared" si="10"/>
        <v>14953200704</v>
      </c>
      <c r="I43" s="31">
        <f t="shared" si="10"/>
        <v>2367946875</v>
      </c>
      <c r="J43" s="17"/>
    </row>
    <row r="44" spans="1:10" s="4" customFormat="1" ht="12.75" customHeight="1" x14ac:dyDescent="0.2">
      <c r="C44" s="13" t="s">
        <v>44</v>
      </c>
      <c r="D44" s="5">
        <v>17899989480</v>
      </c>
      <c r="E44" s="5">
        <v>-553841128</v>
      </c>
      <c r="F44" s="5">
        <f>D44+E44</f>
        <v>17346148352</v>
      </c>
      <c r="G44" s="5">
        <v>14978201477</v>
      </c>
      <c r="H44" s="5">
        <v>14953200704</v>
      </c>
      <c r="I44" s="5">
        <f>F44-G44</f>
        <v>2367946875</v>
      </c>
      <c r="J44" s="17"/>
    </row>
    <row r="45" spans="1:10" s="4" customFormat="1" ht="4.5" customHeight="1" x14ac:dyDescent="0.2">
      <c r="J45" s="17"/>
    </row>
    <row r="46" spans="1:10" s="25" customFormat="1" ht="18" customHeight="1" thickBot="1" x14ac:dyDescent="0.25">
      <c r="A46" s="47" t="s">
        <v>40</v>
      </c>
      <c r="B46" s="47"/>
      <c r="C46" s="47"/>
      <c r="D46" s="27">
        <v>8333537680</v>
      </c>
      <c r="E46" s="27">
        <v>0</v>
      </c>
      <c r="F46" s="27">
        <f>D46+E46</f>
        <v>8333537680</v>
      </c>
      <c r="G46" s="27">
        <v>6963844827</v>
      </c>
      <c r="H46" s="27">
        <v>6938289385</v>
      </c>
      <c r="I46" s="27">
        <f>F46-G46</f>
        <v>1369692853</v>
      </c>
      <c r="J46" s="24"/>
    </row>
    <row r="47" spans="1:10" s="25" customFormat="1" ht="18" customHeight="1" thickTop="1" thickBot="1" x14ac:dyDescent="0.25">
      <c r="A47" s="48" t="s">
        <v>41</v>
      </c>
      <c r="B47" s="48"/>
      <c r="C47" s="48"/>
      <c r="D47" s="28">
        <v>2740579892</v>
      </c>
      <c r="E47" s="28">
        <v>0</v>
      </c>
      <c r="F47" s="28">
        <f>D47+E47</f>
        <v>2740579892</v>
      </c>
      <c r="G47" s="28">
        <v>2262264579</v>
      </c>
      <c r="H47" s="28">
        <v>2262264579</v>
      </c>
      <c r="I47" s="28">
        <f>F47-G47</f>
        <v>478315313</v>
      </c>
      <c r="J47" s="24"/>
    </row>
    <row r="48" spans="1:10" s="25" customFormat="1" ht="18" customHeight="1" thickTop="1" thickBot="1" x14ac:dyDescent="0.25">
      <c r="A48" s="48" t="s">
        <v>42</v>
      </c>
      <c r="B48" s="48"/>
      <c r="C48" s="48"/>
      <c r="D48" s="28">
        <v>21179720</v>
      </c>
      <c r="E48" s="28">
        <v>-13807856</v>
      </c>
      <c r="F48" s="28">
        <f>D48+E48</f>
        <v>7371864</v>
      </c>
      <c r="G48" s="28">
        <v>1053416</v>
      </c>
      <c r="H48" s="28">
        <v>687584</v>
      </c>
      <c r="I48" s="28">
        <f>F48-G48</f>
        <v>6318448</v>
      </c>
      <c r="J48" s="24"/>
    </row>
    <row r="49" spans="1:10" s="2" customFormat="1" ht="1.5" customHeight="1" thickTop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15"/>
    </row>
    <row r="50" spans="1:10" s="2" customFormat="1" x14ac:dyDescent="0.2">
      <c r="A50" s="26" t="s">
        <v>43</v>
      </c>
      <c r="B50" s="26"/>
      <c r="C50" s="26"/>
      <c r="D50" s="26"/>
      <c r="E50" s="26"/>
      <c r="F50" s="26"/>
      <c r="G50" s="26"/>
      <c r="H50" s="26"/>
      <c r="I50" s="26"/>
      <c r="J50" s="15"/>
    </row>
    <row r="51" spans="1:10" s="2" customFormat="1" x14ac:dyDescent="0.2">
      <c r="A51" s="10"/>
      <c r="B51" s="10"/>
      <c r="C51" s="10"/>
      <c r="D51" s="12"/>
      <c r="E51" s="10"/>
      <c r="F51" s="10"/>
      <c r="G51" s="10"/>
      <c r="H51" s="10"/>
      <c r="I51" s="10"/>
      <c r="J51" s="15"/>
    </row>
    <row r="52" spans="1:10" s="2" customFormat="1" x14ac:dyDescent="0.2">
      <c r="A52" s="10"/>
      <c r="B52" s="10"/>
      <c r="C52" s="10"/>
      <c r="D52" s="9"/>
      <c r="E52" s="5"/>
      <c r="F52" s="9"/>
      <c r="G52" s="9"/>
      <c r="H52" s="9"/>
      <c r="I52" s="9"/>
      <c r="J52" s="15"/>
    </row>
    <row r="53" spans="1:10" s="2" customFormat="1" x14ac:dyDescent="0.2">
      <c r="A53" s="10"/>
      <c r="B53" s="10"/>
      <c r="C53" s="10"/>
      <c r="D53" s="12"/>
      <c r="E53" s="5"/>
      <c r="F53" s="10"/>
      <c r="G53" s="10"/>
      <c r="H53" s="10"/>
      <c r="I53" s="10"/>
      <c r="J53" s="15"/>
    </row>
    <row r="54" spans="1:10" x14ac:dyDescent="0.2">
      <c r="A54" s="2"/>
      <c r="B54" s="2"/>
      <c r="C54" s="2"/>
      <c r="D54" s="5"/>
      <c r="E54" s="5"/>
      <c r="F54" s="5"/>
      <c r="G54" s="5"/>
      <c r="H54" s="5"/>
      <c r="I54" s="2"/>
      <c r="J54" s="18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18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18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18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18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18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18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18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2018-11-07T20:22:13Z</cp:lastPrinted>
  <dcterms:created xsi:type="dcterms:W3CDTF">2016-05-11T16:34:31Z</dcterms:created>
  <dcterms:modified xsi:type="dcterms:W3CDTF">2022-10-07T20:53:11Z</dcterms:modified>
</cp:coreProperties>
</file>