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3A228B36-E20E-4F17-9F67-71A22FA4EB26}" xr6:coauthVersionLast="47" xr6:coauthVersionMax="47" xr10:uidLastSave="{00000000-0000-0000-0000-000000000000}"/>
  <bookViews>
    <workbookView xWindow="-120" yWindow="-120" windowWidth="20730" windowHeight="11160" xr2:uid="{8028A2B0-ADF4-4FA3-8BF1-1F2DB4CE03E4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H45" i="1"/>
  <c r="E45" i="1"/>
  <c r="E44" i="1"/>
  <c r="H44" i="1" s="1"/>
  <c r="G43" i="1"/>
  <c r="F43" i="1"/>
  <c r="E43" i="1"/>
  <c r="H43" i="1" s="1"/>
  <c r="D43" i="1"/>
  <c r="C43" i="1"/>
  <c r="E41" i="1"/>
  <c r="H41" i="1" s="1"/>
  <c r="H40" i="1"/>
  <c r="E40" i="1"/>
  <c r="E39" i="1"/>
  <c r="H39" i="1" s="1"/>
  <c r="E38" i="1"/>
  <c r="H38" i="1" s="1"/>
  <c r="H37" i="1"/>
  <c r="E37" i="1"/>
  <c r="E36" i="1"/>
  <c r="H36" i="1" s="1"/>
  <c r="E35" i="1"/>
  <c r="H35" i="1" s="1"/>
  <c r="H34" i="1"/>
  <c r="E34" i="1"/>
  <c r="E33" i="1"/>
  <c r="H33" i="1" s="1"/>
  <c r="G32" i="1"/>
  <c r="F32" i="1"/>
  <c r="E32" i="1"/>
  <c r="H32" i="1" s="1"/>
  <c r="D32" i="1"/>
  <c r="C32" i="1"/>
  <c r="E30" i="1"/>
  <c r="H30" i="1" s="1"/>
  <c r="H29" i="1"/>
  <c r="E29" i="1"/>
  <c r="D28" i="1"/>
  <c r="E28" i="1" s="1"/>
  <c r="H28" i="1" s="1"/>
  <c r="E27" i="1"/>
  <c r="H27" i="1" s="1"/>
  <c r="H26" i="1"/>
  <c r="E26" i="1"/>
  <c r="E25" i="1"/>
  <c r="H25" i="1" s="1"/>
  <c r="E24" i="1"/>
  <c r="E23" i="1" s="1"/>
  <c r="G23" i="1"/>
  <c r="F23" i="1"/>
  <c r="D23" i="1"/>
  <c r="C23" i="1"/>
  <c r="C11" i="1" s="1"/>
  <c r="H21" i="1"/>
  <c r="E21" i="1"/>
  <c r="E20" i="1"/>
  <c r="H20" i="1" s="1"/>
  <c r="E19" i="1"/>
  <c r="H19" i="1" s="1"/>
  <c r="H18" i="1"/>
  <c r="E18" i="1"/>
  <c r="E17" i="1"/>
  <c r="H17" i="1" s="1"/>
  <c r="E16" i="1"/>
  <c r="H16" i="1" s="1"/>
  <c r="H15" i="1"/>
  <c r="E15" i="1"/>
  <c r="E14" i="1"/>
  <c r="E13" i="1" s="1"/>
  <c r="G13" i="1"/>
  <c r="F13" i="1"/>
  <c r="D13" i="1"/>
  <c r="C13" i="1"/>
  <c r="G11" i="1"/>
  <c r="F11" i="1"/>
  <c r="D11" i="1"/>
  <c r="E11" i="1" l="1"/>
  <c r="H11" i="1" s="1"/>
  <c r="H13" i="1"/>
  <c r="H24" i="1"/>
  <c r="H23" i="1" s="1"/>
  <c r="H14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<sst xmlns="http://schemas.openxmlformats.org/spreadsheetml/2006/main" count="50" uniqueCount="50">
  <si>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</si>
  <si>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GOBIERNO ESTATAL</t>
  </si>
  <si>
    <t xml:space="preserve">ESTADO ANALÍTICO DEL EJERCICIO DEL PRESUPUESTO DE EGRESOS </t>
  </si>
  <si>
    <t>CLASIFICACIÓN FUNCIONAL (FINALIDAD Y FUNCIÓN)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</si>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</sst>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4">
    <xf numFmtId="0" fontId="0" fillId="0" borderId="0" xfId="0"/>
    <xf numFmtId="164" fontId="3" fillId="2" borderId="0" xfId="1" applyNumberFormat="1" applyFont="1" applyFill="1" applyAlignment="1">
      <alignment horizontal="left" vertical="center"/>
    </xf>
    <xf numFmtId="0" fontId="2" fillId="0" borderId="0" xfId="1"/>
    <xf numFmtId="164" fontId="4" fillId="2" borderId="0" xfId="1" applyNumberFormat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/>
    <xf numFmtId="164" fontId="9" fillId="0" borderId="0" xfId="1" applyNumberFormat="1" applyFont="1" applyAlignment="1" applyProtection="1">
      <alignment horizontal="center" vertical="top"/>
      <protection locked="0"/>
    </xf>
    <xf numFmtId="166" fontId="9" fillId="0" borderId="0" xfId="2" applyNumberFormat="1" applyFont="1" applyAlignment="1">
      <alignment horizontal="right" vertical="top"/>
    </xf>
    <xf numFmtId="0" fontId="2" fillId="0" borderId="0" xfId="1" applyAlignment="1">
      <alignment vertical="top"/>
    </xf>
    <xf numFmtId="164" fontId="9" fillId="0" borderId="0" xfId="1" applyNumberFormat="1" applyFont="1" applyAlignment="1" applyProtection="1">
      <alignment horizontal="left" vertical="top"/>
      <protection locked="0"/>
    </xf>
    <xf numFmtId="166" fontId="9" fillId="0" borderId="0" xfId="1" applyNumberFormat="1" applyFont="1" applyAlignment="1">
      <alignment horizontal="right" vertical="top"/>
    </xf>
    <xf numFmtId="0" fontId="9" fillId="4" borderId="0" xfId="1" applyFont="1" applyFill="1" applyAlignment="1">
      <alignment horizontal="justify" vertical="center" wrapText="1"/>
    </xf>
    <xf numFmtId="166" fontId="9" fillId="4" borderId="0" xfId="2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2" applyNumberFormat="1" applyFont="1" applyAlignment="1">
      <alignment horizontal="right" vertical="top"/>
    </xf>
    <xf numFmtId="164" fontId="9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9" fillId="4" borderId="0" xfId="1" applyFont="1" applyFill="1" applyAlignment="1">
      <alignment horizontal="justify" vertical="top" wrapText="1"/>
    </xf>
    <xf numFmtId="166" fontId="9" fillId="4" borderId="0" xfId="2" applyNumberFormat="1" applyFont="1" applyFill="1" applyAlignment="1">
      <alignment horizontal="right" vertical="top"/>
    </xf>
    <xf numFmtId="164" fontId="9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10" fillId="0" borderId="0" xfId="1" applyNumberFormat="1" applyFont="1" applyAlignment="1">
      <alignment horizontal="left"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9" fillId="0" borderId="0" xfId="3" applyNumberFormat="1" applyFont="1" applyAlignment="1">
      <alignment horizontal="right" vertical="top"/>
    </xf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" xfId="2" xr:uid="{0576B020-81C4-45E0-BFCB-77287B9C4AEC}"/>
    <cellStyle name="Normal 13 2 3" xfId="3" xr:uid="{503CC49E-DF95-4DD3-A538-EBE5952EFA3F}"/>
    <cellStyle name="Normal 3_1. Ingreso Público" xfId="1" xr:uid="{852AF568-71AC-4A60-9A42-C2AD208753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48FF6-99F0-4160-B829-B77CAFE91412}">
  <dimension ref="A1:H65"/>
  <sheetViews>
    <sheetView showGridLines="0" tabSelected="1" topLeftCell="B1" zoomScale="90" zoomScaleNormal="90" workbookViewId="0">
      <selection sqref="A1:H48"/>
    </sheetView>
  </sheetViews>
  <sheetFormatPr baseColWidth="10" defaultRowHeight="15" x14ac:dyDescent="0.25"/>
  <cols>
    <col min="1" max="1" width="1.7109375" style="2" customWidth="1"/>
    <col min="2" max="2" width="45.85546875" style="2" customWidth="1"/>
    <col min="3" max="3" width="15.7109375" style="42" customWidth="1"/>
    <col min="4" max="4" width="15.7109375" style="43" customWidth="1"/>
    <col min="5" max="8" width="15.7109375" style="42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6" t="s">
        <v>7</v>
      </c>
      <c r="D7" s="7"/>
      <c r="E7" s="7"/>
      <c r="F7" s="7"/>
      <c r="G7" s="7"/>
      <c r="H7" s="8" t="s">
        <v>8</v>
      </c>
    </row>
    <row r="8" spans="1:8" s="13" customFormat="1" ht="28.5" customHeight="1" x14ac:dyDescent="0.25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13" customFormat="1" ht="13.5" customHeight="1" x14ac:dyDescent="0.25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ht="3.75" customHeight="1" x14ac:dyDescent="0.25">
      <c r="A10" s="18"/>
      <c r="B10" s="18"/>
      <c r="C10" s="18"/>
      <c r="D10" s="18"/>
      <c r="E10" s="18"/>
      <c r="F10" s="18"/>
      <c r="G10"/>
      <c r="H10"/>
    </row>
    <row r="11" spans="1:8" s="21" customFormat="1" ht="16.5" customHeight="1" x14ac:dyDescent="0.25">
      <c r="A11" s="19" t="s">
        <v>16</v>
      </c>
      <c r="B11" s="19"/>
      <c r="C11" s="20">
        <f>SUM(C13,C23,C32,C43)</f>
        <v>81941316438</v>
      </c>
      <c r="D11" s="20">
        <f t="shared" ref="D11:G11" si="0">SUM(D13,D23,D32,D43)</f>
        <v>2058109208</v>
      </c>
      <c r="E11" s="20">
        <f>SUM(E13,E23,E32,E43)</f>
        <v>83999425646</v>
      </c>
      <c r="F11" s="20">
        <f t="shared" si="0"/>
        <v>55095768486</v>
      </c>
      <c r="G11" s="20">
        <f t="shared" si="0"/>
        <v>53913448441</v>
      </c>
      <c r="H11" s="20">
        <f>E11-F11</f>
        <v>28903657160</v>
      </c>
    </row>
    <row r="12" spans="1:8" s="21" customFormat="1" ht="9" customHeight="1" x14ac:dyDescent="0.25">
      <c r="A12" s="22"/>
      <c r="B12" s="22"/>
      <c r="C12" s="23"/>
      <c r="D12" s="23"/>
      <c r="E12" s="23"/>
      <c r="F12" s="23"/>
      <c r="G12" s="23"/>
      <c r="H12" s="23"/>
    </row>
    <row r="13" spans="1:8" s="21" customFormat="1" ht="18" customHeight="1" x14ac:dyDescent="0.25">
      <c r="A13" s="24" t="s">
        <v>17</v>
      </c>
      <c r="B13" s="24"/>
      <c r="C13" s="25">
        <f t="shared" ref="C13:G13" si="1">SUM(C14:C21)</f>
        <v>10992265330</v>
      </c>
      <c r="D13" s="25">
        <f>SUM(D14:D21)</f>
        <v>3425299236</v>
      </c>
      <c r="E13" s="25">
        <f t="shared" si="1"/>
        <v>14417564566</v>
      </c>
      <c r="F13" s="25">
        <f t="shared" si="1"/>
        <v>5903106171</v>
      </c>
      <c r="G13" s="25">
        <f t="shared" si="1"/>
        <v>5667989817</v>
      </c>
      <c r="H13" s="25">
        <f>E13-F13</f>
        <v>8514458395</v>
      </c>
    </row>
    <row r="14" spans="1:8" s="21" customFormat="1" ht="13.5" customHeight="1" x14ac:dyDescent="0.25">
      <c r="A14" s="26"/>
      <c r="B14" s="27" t="s">
        <v>18</v>
      </c>
      <c r="C14" s="28">
        <v>502648858</v>
      </c>
      <c r="D14" s="28">
        <v>19445819</v>
      </c>
      <c r="E14" s="28">
        <f>C14+D14</f>
        <v>522094677</v>
      </c>
      <c r="F14" s="28">
        <v>342211817</v>
      </c>
      <c r="G14" s="28">
        <v>331425304</v>
      </c>
      <c r="H14" s="28">
        <f t="shared" ref="H14:H21" si="2">E14-F14</f>
        <v>179882860</v>
      </c>
    </row>
    <row r="15" spans="1:8" s="21" customFormat="1" ht="13.5" customHeight="1" x14ac:dyDescent="0.25">
      <c r="A15" s="26"/>
      <c r="B15" s="27" t="s">
        <v>19</v>
      </c>
      <c r="C15" s="28">
        <v>2754438259</v>
      </c>
      <c r="D15" s="28">
        <v>347899263</v>
      </c>
      <c r="E15" s="28">
        <f t="shared" ref="E15:E21" si="3">C15+D15</f>
        <v>3102337522</v>
      </c>
      <c r="F15" s="28">
        <v>1974867294</v>
      </c>
      <c r="G15" s="28">
        <v>1910169599</v>
      </c>
      <c r="H15" s="28">
        <f t="shared" si="2"/>
        <v>1127470228</v>
      </c>
    </row>
    <row r="16" spans="1:8" s="21" customFormat="1" ht="13.5" customHeight="1" x14ac:dyDescent="0.25">
      <c r="A16" s="29"/>
      <c r="B16" s="27" t="s">
        <v>20</v>
      </c>
      <c r="C16" s="28">
        <v>789090420</v>
      </c>
      <c r="D16" s="28">
        <v>114330681</v>
      </c>
      <c r="E16" s="28">
        <f t="shared" si="3"/>
        <v>903421101</v>
      </c>
      <c r="F16" s="28">
        <v>586718552</v>
      </c>
      <c r="G16" s="28">
        <v>574909963</v>
      </c>
      <c r="H16" s="28">
        <f t="shared" si="2"/>
        <v>316702549</v>
      </c>
    </row>
    <row r="17" spans="1:8" s="21" customFormat="1" ht="13.5" customHeight="1" x14ac:dyDescent="0.25">
      <c r="A17" s="26"/>
      <c r="B17" s="27" t="s">
        <v>21</v>
      </c>
      <c r="C17" s="28">
        <v>0</v>
      </c>
      <c r="D17" s="28">
        <v>0</v>
      </c>
      <c r="E17" s="28">
        <f t="shared" si="3"/>
        <v>0</v>
      </c>
      <c r="F17" s="28">
        <v>0</v>
      </c>
      <c r="G17" s="28">
        <v>0</v>
      </c>
      <c r="H17" s="28">
        <f t="shared" si="2"/>
        <v>0</v>
      </c>
    </row>
    <row r="18" spans="1:8" s="21" customFormat="1" ht="13.5" customHeight="1" x14ac:dyDescent="0.25">
      <c r="A18" s="26"/>
      <c r="B18" s="27" t="s">
        <v>22</v>
      </c>
      <c r="C18" s="28">
        <v>3803517895</v>
      </c>
      <c r="D18" s="28">
        <v>2734990095</v>
      </c>
      <c r="E18" s="28">
        <f t="shared" si="3"/>
        <v>6538507990</v>
      </c>
      <c r="F18" s="28">
        <v>996972074</v>
      </c>
      <c r="G18" s="28">
        <v>874032722</v>
      </c>
      <c r="H18" s="28">
        <f t="shared" si="2"/>
        <v>5541535916</v>
      </c>
    </row>
    <row r="19" spans="1:8" s="21" customFormat="1" ht="13.5" customHeight="1" x14ac:dyDescent="0.25">
      <c r="A19" s="26"/>
      <c r="B19" s="27" t="s">
        <v>23</v>
      </c>
      <c r="C19" s="28">
        <v>0</v>
      </c>
      <c r="D19" s="28">
        <v>0</v>
      </c>
      <c r="E19" s="28">
        <f t="shared" si="3"/>
        <v>0</v>
      </c>
      <c r="F19" s="28">
        <v>0</v>
      </c>
      <c r="G19" s="28">
        <v>0</v>
      </c>
      <c r="H19" s="28">
        <f t="shared" si="2"/>
        <v>0</v>
      </c>
    </row>
    <row r="20" spans="1:8" s="21" customFormat="1" ht="13.5" customHeight="1" x14ac:dyDescent="0.25">
      <c r="A20" s="26"/>
      <c r="B20" s="27" t="s">
        <v>24</v>
      </c>
      <c r="C20" s="28">
        <v>2804219537</v>
      </c>
      <c r="D20" s="28">
        <v>230834523</v>
      </c>
      <c r="E20" s="28">
        <f t="shared" si="3"/>
        <v>3035054060</v>
      </c>
      <c r="F20" s="28">
        <v>1866236974</v>
      </c>
      <c r="G20" s="28">
        <v>1863704730</v>
      </c>
      <c r="H20" s="28">
        <f t="shared" si="2"/>
        <v>1168817086</v>
      </c>
    </row>
    <row r="21" spans="1:8" s="21" customFormat="1" ht="13.5" customHeight="1" x14ac:dyDescent="0.25">
      <c r="A21" s="26"/>
      <c r="B21" s="27" t="s">
        <v>25</v>
      </c>
      <c r="C21" s="28">
        <v>338350361</v>
      </c>
      <c r="D21" s="28">
        <v>-22201145</v>
      </c>
      <c r="E21" s="28">
        <f t="shared" si="3"/>
        <v>316149216</v>
      </c>
      <c r="F21" s="28">
        <v>136099460</v>
      </c>
      <c r="G21" s="28">
        <v>113747499</v>
      </c>
      <c r="H21" s="28">
        <f t="shared" si="2"/>
        <v>180049756</v>
      </c>
    </row>
    <row r="22" spans="1:8" s="21" customFormat="1" ht="6" customHeight="1" x14ac:dyDescent="0.25">
      <c r="A22" s="29"/>
      <c r="B22" s="30"/>
      <c r="C22" s="31"/>
      <c r="D22" s="31"/>
      <c r="E22" s="31"/>
      <c r="F22" s="31"/>
      <c r="G22" s="31"/>
      <c r="H22" s="31"/>
    </row>
    <row r="23" spans="1:8" s="21" customFormat="1" ht="18" customHeight="1" x14ac:dyDescent="0.25">
      <c r="A23" s="24" t="s">
        <v>26</v>
      </c>
      <c r="B23" s="24"/>
      <c r="C23" s="25">
        <f>SUM(C24:C30)</f>
        <v>39794589588</v>
      </c>
      <c r="D23" s="25">
        <f t="shared" ref="D23:H23" si="4">SUM(D24:D30)</f>
        <v>-169515416</v>
      </c>
      <c r="E23" s="25">
        <f t="shared" si="4"/>
        <v>39625074172</v>
      </c>
      <c r="F23" s="25">
        <f t="shared" si="4"/>
        <v>24229375691</v>
      </c>
      <c r="G23" s="25">
        <f t="shared" si="4"/>
        <v>23366215117</v>
      </c>
      <c r="H23" s="25">
        <f t="shared" si="4"/>
        <v>15395698481</v>
      </c>
    </row>
    <row r="24" spans="1:8" s="21" customFormat="1" ht="13.5" customHeight="1" x14ac:dyDescent="0.25">
      <c r="A24" s="32"/>
      <c r="B24" s="27" t="s">
        <v>27</v>
      </c>
      <c r="C24" s="28">
        <v>193063768</v>
      </c>
      <c r="D24" s="28">
        <v>20323594</v>
      </c>
      <c r="E24" s="28">
        <f t="shared" ref="E24:E30" si="5">C24+D24</f>
        <v>213387362</v>
      </c>
      <c r="F24" s="28">
        <v>137736012</v>
      </c>
      <c r="G24" s="28">
        <v>136930574</v>
      </c>
      <c r="H24" s="28">
        <f t="shared" ref="H24:H30" si="6">E24-F24</f>
        <v>75651350</v>
      </c>
    </row>
    <row r="25" spans="1:8" s="21" customFormat="1" ht="13.5" customHeight="1" x14ac:dyDescent="0.25">
      <c r="A25" s="32"/>
      <c r="B25" s="27" t="s">
        <v>28</v>
      </c>
      <c r="C25" s="28">
        <v>1516132445</v>
      </c>
      <c r="D25" s="28">
        <v>-135926375</v>
      </c>
      <c r="E25" s="28">
        <f t="shared" si="5"/>
        <v>1380206070</v>
      </c>
      <c r="F25" s="28">
        <v>611640106</v>
      </c>
      <c r="G25" s="28">
        <v>588042810</v>
      </c>
      <c r="H25" s="28">
        <f t="shared" si="6"/>
        <v>768565964</v>
      </c>
    </row>
    <row r="26" spans="1:8" s="21" customFormat="1" ht="13.5" customHeight="1" x14ac:dyDescent="0.25">
      <c r="A26" s="32"/>
      <c r="B26" s="27" t="s">
        <v>29</v>
      </c>
      <c r="C26" s="28">
        <v>1348283192</v>
      </c>
      <c r="D26" s="28">
        <v>-1276554683</v>
      </c>
      <c r="E26" s="28">
        <f t="shared" si="5"/>
        <v>71728509</v>
      </c>
      <c r="F26" s="28">
        <v>4181166</v>
      </c>
      <c r="G26" s="28">
        <v>4181166</v>
      </c>
      <c r="H26" s="28">
        <f t="shared" si="6"/>
        <v>67547343</v>
      </c>
    </row>
    <row r="27" spans="1:8" s="21" customFormat="1" ht="26.25" customHeight="1" x14ac:dyDescent="0.25">
      <c r="A27" s="26"/>
      <c r="B27" s="27" t="s">
        <v>30</v>
      </c>
      <c r="C27" s="28">
        <v>426287993</v>
      </c>
      <c r="D27" s="28">
        <v>-9110418</v>
      </c>
      <c r="E27" s="28">
        <f t="shared" si="5"/>
        <v>417177575</v>
      </c>
      <c r="F27" s="28">
        <v>134722092</v>
      </c>
      <c r="G27" s="28">
        <v>90158954</v>
      </c>
      <c r="H27" s="28">
        <f t="shared" si="6"/>
        <v>282455483</v>
      </c>
    </row>
    <row r="28" spans="1:8" s="21" customFormat="1" ht="13.5" customHeight="1" x14ac:dyDescent="0.25">
      <c r="A28" s="26"/>
      <c r="B28" s="27" t="s">
        <v>31</v>
      </c>
      <c r="C28" s="28">
        <v>34276413099</v>
      </c>
      <c r="D28" s="28">
        <f>-262865368+1482869146</f>
        <v>1220003778</v>
      </c>
      <c r="E28" s="28">
        <f t="shared" si="5"/>
        <v>35496416877</v>
      </c>
      <c r="F28" s="28">
        <v>21767798099</v>
      </c>
      <c r="G28" s="28">
        <v>20975745975</v>
      </c>
      <c r="H28" s="28">
        <f t="shared" si="6"/>
        <v>13728618778</v>
      </c>
    </row>
    <row r="29" spans="1:8" s="21" customFormat="1" ht="13.5" customHeight="1" x14ac:dyDescent="0.25">
      <c r="A29" s="26"/>
      <c r="B29" s="27" t="s">
        <v>32</v>
      </c>
      <c r="C29" s="28">
        <v>2034409091</v>
      </c>
      <c r="D29" s="28">
        <v>11748688</v>
      </c>
      <c r="E29" s="28">
        <f t="shared" si="5"/>
        <v>2046157779</v>
      </c>
      <c r="F29" s="28">
        <v>1573298216</v>
      </c>
      <c r="G29" s="28">
        <v>1571155638</v>
      </c>
      <c r="H29" s="28">
        <f t="shared" si="6"/>
        <v>472859563</v>
      </c>
    </row>
    <row r="30" spans="1:8" s="21" customFormat="1" ht="13.5" customHeight="1" x14ac:dyDescent="0.25">
      <c r="A30" s="26"/>
      <c r="B30" s="27" t="s">
        <v>33</v>
      </c>
      <c r="C30" s="28">
        <v>0</v>
      </c>
      <c r="D30" s="28">
        <v>0</v>
      </c>
      <c r="E30" s="28">
        <f t="shared" si="5"/>
        <v>0</v>
      </c>
      <c r="F30" s="28">
        <v>0</v>
      </c>
      <c r="G30" s="28">
        <v>0</v>
      </c>
      <c r="H30" s="28">
        <f t="shared" si="6"/>
        <v>0</v>
      </c>
    </row>
    <row r="31" spans="1:8" s="21" customFormat="1" ht="6" customHeight="1" x14ac:dyDescent="0.25">
      <c r="A31" s="29"/>
      <c r="B31" s="30"/>
      <c r="C31" s="31"/>
      <c r="D31" s="31"/>
      <c r="E31" s="31"/>
      <c r="F31" s="31"/>
      <c r="G31" s="31"/>
      <c r="H31" s="31"/>
    </row>
    <row r="32" spans="1:8" s="21" customFormat="1" ht="18" customHeight="1" x14ac:dyDescent="0.25">
      <c r="A32" s="24" t="s">
        <v>34</v>
      </c>
      <c r="B32" s="24"/>
      <c r="C32" s="25">
        <f t="shared" ref="C32:G32" si="7">SUM(C33:C41)</f>
        <v>2161589541</v>
      </c>
      <c r="D32" s="25">
        <f>SUM(D33:D41)</f>
        <v>-625301665</v>
      </c>
      <c r="E32" s="25">
        <f t="shared" si="7"/>
        <v>1536287876</v>
      </c>
      <c r="F32" s="25">
        <f t="shared" si="7"/>
        <v>757922325</v>
      </c>
      <c r="G32" s="25">
        <f t="shared" si="7"/>
        <v>724801255</v>
      </c>
      <c r="H32" s="25">
        <f>E32-F32</f>
        <v>778365551</v>
      </c>
    </row>
    <row r="33" spans="1:8" s="21" customFormat="1" ht="26.25" customHeight="1" x14ac:dyDescent="0.25">
      <c r="A33" s="26"/>
      <c r="B33" s="27" t="s">
        <v>35</v>
      </c>
      <c r="C33" s="28">
        <v>348968929</v>
      </c>
      <c r="D33" s="28">
        <v>-63017851</v>
      </c>
      <c r="E33" s="28">
        <f t="shared" ref="E33:E41" si="8">C33+D33</f>
        <v>285951078</v>
      </c>
      <c r="F33" s="28">
        <v>134536223</v>
      </c>
      <c r="G33" s="28">
        <v>122117446</v>
      </c>
      <c r="H33" s="28">
        <f t="shared" ref="H33:H41" si="9">E33-F33</f>
        <v>151414855</v>
      </c>
    </row>
    <row r="34" spans="1:8" s="21" customFormat="1" ht="13.5" customHeight="1" x14ac:dyDescent="0.25">
      <c r="A34" s="26"/>
      <c r="B34" s="27" t="s">
        <v>36</v>
      </c>
      <c r="C34" s="28">
        <v>302649655</v>
      </c>
      <c r="D34" s="28">
        <v>41092770</v>
      </c>
      <c r="E34" s="28">
        <f t="shared" si="8"/>
        <v>343742425</v>
      </c>
      <c r="F34" s="28">
        <v>223955030</v>
      </c>
      <c r="G34" s="28">
        <v>212038610</v>
      </c>
      <c r="H34" s="28">
        <f>E34-F34</f>
        <v>119787395</v>
      </c>
    </row>
    <row r="35" spans="1:8" s="21" customFormat="1" ht="13.5" customHeight="1" x14ac:dyDescent="0.25">
      <c r="A35" s="26"/>
      <c r="B35" s="27" t="s">
        <v>37</v>
      </c>
      <c r="C35" s="28">
        <v>151076241</v>
      </c>
      <c r="D35" s="28">
        <v>144239617</v>
      </c>
      <c r="E35" s="28">
        <f t="shared" si="8"/>
        <v>295315858</v>
      </c>
      <c r="F35" s="28">
        <v>172547851</v>
      </c>
      <c r="G35" s="28">
        <v>164464858</v>
      </c>
      <c r="H35" s="28">
        <f t="shared" si="9"/>
        <v>122768007</v>
      </c>
    </row>
    <row r="36" spans="1:8" s="21" customFormat="1" ht="13.5" customHeight="1" x14ac:dyDescent="0.25">
      <c r="A36" s="26"/>
      <c r="B36" s="27" t="s">
        <v>38</v>
      </c>
      <c r="C36" s="28">
        <v>0</v>
      </c>
      <c r="D36" s="28">
        <v>0</v>
      </c>
      <c r="E36" s="28">
        <f t="shared" si="8"/>
        <v>0</v>
      </c>
      <c r="F36" s="28">
        <v>0</v>
      </c>
      <c r="G36" s="28">
        <v>0</v>
      </c>
      <c r="H36" s="28">
        <f t="shared" si="9"/>
        <v>0</v>
      </c>
    </row>
    <row r="37" spans="1:8" s="21" customFormat="1" ht="13.5" customHeight="1" x14ac:dyDescent="0.25">
      <c r="A37" s="26"/>
      <c r="B37" s="27" t="s">
        <v>39</v>
      </c>
      <c r="C37" s="28">
        <v>1221149489</v>
      </c>
      <c r="D37" s="28">
        <v>-762095139</v>
      </c>
      <c r="E37" s="28">
        <f t="shared" si="8"/>
        <v>459054350</v>
      </c>
      <c r="F37" s="28">
        <v>149786308</v>
      </c>
      <c r="G37" s="28">
        <v>149746504</v>
      </c>
      <c r="H37" s="28">
        <f t="shared" si="9"/>
        <v>309268042</v>
      </c>
    </row>
    <row r="38" spans="1:8" s="21" customFormat="1" ht="13.5" customHeight="1" x14ac:dyDescent="0.25">
      <c r="A38" s="26"/>
      <c r="B38" s="27" t="s">
        <v>40</v>
      </c>
      <c r="C38" s="28">
        <v>0</v>
      </c>
      <c r="D38" s="28">
        <v>0</v>
      </c>
      <c r="E38" s="28">
        <f t="shared" si="8"/>
        <v>0</v>
      </c>
      <c r="F38" s="28">
        <v>0</v>
      </c>
      <c r="G38" s="31">
        <v>0</v>
      </c>
      <c r="H38" s="28">
        <f t="shared" si="9"/>
        <v>0</v>
      </c>
    </row>
    <row r="39" spans="1:8" s="21" customFormat="1" ht="13.5" customHeight="1" x14ac:dyDescent="0.25">
      <c r="A39" s="26"/>
      <c r="B39" s="27" t="s">
        <v>41</v>
      </c>
      <c r="C39" s="28">
        <v>137745227</v>
      </c>
      <c r="D39" s="28">
        <v>14478938</v>
      </c>
      <c r="E39" s="28">
        <f t="shared" si="8"/>
        <v>152224165</v>
      </c>
      <c r="F39" s="28">
        <v>77096913</v>
      </c>
      <c r="G39" s="28">
        <v>76433837</v>
      </c>
      <c r="H39" s="28">
        <f t="shared" si="9"/>
        <v>75127252</v>
      </c>
    </row>
    <row r="40" spans="1:8" s="21" customFormat="1" ht="13.5" customHeight="1" x14ac:dyDescent="0.25">
      <c r="A40" s="26"/>
      <c r="B40" s="27" t="s">
        <v>42</v>
      </c>
      <c r="C40" s="28">
        <v>0</v>
      </c>
      <c r="D40" s="28">
        <v>0</v>
      </c>
      <c r="E40" s="28">
        <f t="shared" si="8"/>
        <v>0</v>
      </c>
      <c r="F40" s="28">
        <v>0</v>
      </c>
      <c r="G40" s="28">
        <v>0</v>
      </c>
      <c r="H40" s="28">
        <f t="shared" si="9"/>
        <v>0</v>
      </c>
    </row>
    <row r="41" spans="1:8" s="21" customFormat="1" ht="13.5" customHeight="1" x14ac:dyDescent="0.25">
      <c r="A41" s="26"/>
      <c r="B41" s="27" t="s">
        <v>43</v>
      </c>
      <c r="C41" s="28">
        <v>0</v>
      </c>
      <c r="D41" s="28">
        <v>0</v>
      </c>
      <c r="E41" s="28">
        <f t="shared" si="8"/>
        <v>0</v>
      </c>
      <c r="F41" s="28">
        <v>0</v>
      </c>
      <c r="G41" s="28">
        <v>0</v>
      </c>
      <c r="H41" s="28">
        <f t="shared" si="9"/>
        <v>0</v>
      </c>
    </row>
    <row r="42" spans="1:8" s="21" customFormat="1" ht="6" customHeight="1" x14ac:dyDescent="0.25">
      <c r="A42" s="29"/>
      <c r="B42" s="30"/>
      <c r="C42" s="31"/>
      <c r="D42" s="31"/>
      <c r="E42" s="31"/>
      <c r="F42" s="31"/>
      <c r="G42" s="31"/>
      <c r="H42" s="31"/>
    </row>
    <row r="43" spans="1:8" s="21" customFormat="1" ht="27.95" customHeight="1" x14ac:dyDescent="0.25">
      <c r="A43" s="33" t="s">
        <v>44</v>
      </c>
      <c r="B43" s="33"/>
      <c r="C43" s="34">
        <f>SUM(C44:C47)</f>
        <v>28992871979</v>
      </c>
      <c r="D43" s="34">
        <f t="shared" ref="D43:G43" si="10">SUM(D44:D47)</f>
        <v>-572372947</v>
      </c>
      <c r="E43" s="34">
        <f>SUM(E44:E47)</f>
        <v>28420499032</v>
      </c>
      <c r="F43" s="34">
        <f t="shared" si="10"/>
        <v>24205364299</v>
      </c>
      <c r="G43" s="34">
        <f t="shared" si="10"/>
        <v>24154442252</v>
      </c>
      <c r="H43" s="34">
        <f>E43-F43</f>
        <v>4215134733</v>
      </c>
    </row>
    <row r="44" spans="1:8" s="21" customFormat="1" ht="26.25" customHeight="1" x14ac:dyDescent="0.25">
      <c r="A44" s="26"/>
      <c r="B44" s="27" t="s">
        <v>45</v>
      </c>
      <c r="C44" s="28">
        <v>2740579892</v>
      </c>
      <c r="D44" s="28">
        <v>0</v>
      </c>
      <c r="E44" s="28">
        <f>C44+D44</f>
        <v>2740579892</v>
      </c>
      <c r="F44" s="28">
        <v>2262264579</v>
      </c>
      <c r="G44" s="28">
        <v>2262264579</v>
      </c>
      <c r="H44" s="28">
        <f t="shared" ref="H44:H47" si="11">E44-F44</f>
        <v>478315313</v>
      </c>
    </row>
    <row r="45" spans="1:8" s="21" customFormat="1" ht="26.25" customHeight="1" x14ac:dyDescent="0.25">
      <c r="A45" s="26"/>
      <c r="B45" s="27" t="s">
        <v>46</v>
      </c>
      <c r="C45" s="28">
        <v>26231112367</v>
      </c>
      <c r="D45" s="28">
        <v>-558565091</v>
      </c>
      <c r="E45" s="28">
        <f>C45+D45</f>
        <v>25672547276</v>
      </c>
      <c r="F45" s="28">
        <v>21942046304</v>
      </c>
      <c r="G45" s="28">
        <v>21891490089</v>
      </c>
      <c r="H45" s="28">
        <f t="shared" si="11"/>
        <v>3730500972</v>
      </c>
    </row>
    <row r="46" spans="1:8" s="21" customFormat="1" ht="13.5" customHeight="1" x14ac:dyDescent="0.25">
      <c r="A46" s="26"/>
      <c r="B46" s="27" t="s">
        <v>47</v>
      </c>
      <c r="C46" s="28">
        <v>0</v>
      </c>
      <c r="D46" s="28">
        <v>0</v>
      </c>
      <c r="E46" s="28">
        <f t="shared" ref="E46:E47" si="12">C46+D46</f>
        <v>0</v>
      </c>
      <c r="F46" s="28">
        <v>0</v>
      </c>
      <c r="G46" s="28">
        <v>0</v>
      </c>
      <c r="H46" s="28">
        <f t="shared" si="11"/>
        <v>0</v>
      </c>
    </row>
    <row r="47" spans="1:8" s="21" customFormat="1" ht="27" customHeight="1" x14ac:dyDescent="0.25">
      <c r="A47" s="35"/>
      <c r="B47" s="36" t="s">
        <v>48</v>
      </c>
      <c r="C47" s="37">
        <v>21179720</v>
      </c>
      <c r="D47" s="37">
        <v>-13807856</v>
      </c>
      <c r="E47" s="37">
        <f t="shared" si="12"/>
        <v>7371864</v>
      </c>
      <c r="F47" s="37">
        <v>1053416</v>
      </c>
      <c r="G47" s="37">
        <v>687584</v>
      </c>
      <c r="H47" s="37">
        <f t="shared" si="11"/>
        <v>6318448</v>
      </c>
    </row>
    <row r="48" spans="1:8" s="21" customFormat="1" ht="12.75" x14ac:dyDescent="0.25">
      <c r="A48" s="38" t="s">
        <v>49</v>
      </c>
      <c r="B48" s="38"/>
      <c r="C48" s="38"/>
      <c r="D48" s="38"/>
      <c r="E48" s="38"/>
      <c r="F48" s="38"/>
      <c r="G48" s="38"/>
      <c r="H48" s="38"/>
    </row>
    <row r="49" spans="1:8" x14ac:dyDescent="0.25">
      <c r="A49" s="21"/>
      <c r="B49" s="21"/>
      <c r="C49" s="39"/>
      <c r="D49" s="40"/>
      <c r="E49" s="39"/>
      <c r="F49" s="39"/>
      <c r="G49" s="39"/>
      <c r="H49" s="39"/>
    </row>
    <row r="50" spans="1:8" x14ac:dyDescent="0.25">
      <c r="A50" s="21"/>
      <c r="B50" s="21"/>
      <c r="C50" s="39"/>
      <c r="D50" s="40"/>
      <c r="E50" s="39"/>
      <c r="F50" s="39"/>
      <c r="G50" s="39"/>
      <c r="H50" s="39"/>
    </row>
    <row r="51" spans="1:8" x14ac:dyDescent="0.25">
      <c r="A51" s="21"/>
      <c r="B51" s="21"/>
      <c r="C51" s="39"/>
      <c r="D51" s="40"/>
      <c r="E51" s="39"/>
      <c r="F51" s="39"/>
      <c r="G51" s="39"/>
      <c r="H51" s="39"/>
    </row>
    <row r="52" spans="1:8" x14ac:dyDescent="0.25">
      <c r="A52" s="21"/>
      <c r="B52" s="21"/>
      <c r="C52" s="41"/>
      <c r="D52" s="41"/>
      <c r="E52" s="41"/>
      <c r="F52" s="41"/>
      <c r="G52" s="41"/>
      <c r="H52" s="39"/>
    </row>
    <row r="53" spans="1:8" x14ac:dyDescent="0.25">
      <c r="A53" s="21"/>
      <c r="B53" s="21"/>
      <c r="C53" s="39"/>
      <c r="D53" s="40"/>
      <c r="E53" s="39"/>
      <c r="F53" s="39"/>
      <c r="G53" s="39"/>
      <c r="H53" s="39"/>
    </row>
    <row r="54" spans="1:8" x14ac:dyDescent="0.25">
      <c r="A54" s="21"/>
      <c r="B54" s="21"/>
      <c r="C54" s="39"/>
      <c r="D54" s="40"/>
      <c r="E54" s="39"/>
      <c r="F54" s="39"/>
      <c r="G54" s="39"/>
      <c r="H54" s="39"/>
    </row>
    <row r="55" spans="1:8" x14ac:dyDescent="0.25">
      <c r="A55" s="21"/>
      <c r="B55" s="21"/>
      <c r="C55" s="39"/>
      <c r="D55" s="40"/>
      <c r="E55" s="39"/>
      <c r="F55" s="39"/>
      <c r="G55" s="39"/>
      <c r="H55" s="39"/>
    </row>
    <row r="56" spans="1:8" x14ac:dyDescent="0.25">
      <c r="A56" s="21"/>
      <c r="B56" s="21"/>
      <c r="C56" s="39"/>
      <c r="D56" s="40"/>
      <c r="E56" s="39"/>
      <c r="F56" s="39"/>
      <c r="G56" s="39"/>
      <c r="H56" s="39"/>
    </row>
    <row r="57" spans="1:8" x14ac:dyDescent="0.25">
      <c r="A57" s="21"/>
      <c r="B57" s="21"/>
      <c r="C57" s="39"/>
      <c r="D57" s="40"/>
      <c r="E57" s="39"/>
      <c r="F57" s="39"/>
      <c r="G57" s="39"/>
      <c r="H57" s="39"/>
    </row>
    <row r="58" spans="1:8" x14ac:dyDescent="0.25">
      <c r="A58" s="21"/>
      <c r="B58" s="21"/>
      <c r="C58" s="39"/>
      <c r="D58" s="40"/>
      <c r="E58" s="39"/>
      <c r="F58" s="39"/>
      <c r="G58" s="39"/>
      <c r="H58" s="39"/>
    </row>
    <row r="59" spans="1:8" x14ac:dyDescent="0.25">
      <c r="A59" s="21"/>
      <c r="B59" s="21"/>
      <c r="C59" s="39"/>
      <c r="D59" s="40"/>
      <c r="E59" s="39"/>
      <c r="F59" s="39"/>
      <c r="G59" s="39"/>
      <c r="H59" s="39"/>
    </row>
    <row r="60" spans="1:8" x14ac:dyDescent="0.25">
      <c r="A60" s="21"/>
      <c r="B60" s="21"/>
      <c r="C60" s="39"/>
      <c r="D60" s="40"/>
      <c r="E60" s="39"/>
      <c r="F60" s="39"/>
      <c r="G60" s="39"/>
      <c r="H60" s="39"/>
    </row>
    <row r="61" spans="1:8" x14ac:dyDescent="0.25">
      <c r="A61" s="21"/>
      <c r="B61" s="21"/>
      <c r="C61" s="39"/>
      <c r="D61" s="40"/>
      <c r="E61" s="39"/>
      <c r="F61" s="39"/>
      <c r="G61" s="39"/>
      <c r="H61" s="39"/>
    </row>
    <row r="62" spans="1:8" x14ac:dyDescent="0.25">
      <c r="A62" s="21"/>
      <c r="B62" s="21"/>
      <c r="C62" s="39"/>
      <c r="D62" s="40"/>
      <c r="E62" s="39"/>
      <c r="F62" s="39"/>
      <c r="G62" s="39"/>
      <c r="H62" s="39"/>
    </row>
    <row r="63" spans="1:8" x14ac:dyDescent="0.25">
      <c r="A63" s="21"/>
      <c r="B63" s="21"/>
      <c r="C63" s="39"/>
      <c r="D63" s="40"/>
      <c r="E63" s="39"/>
      <c r="F63" s="39"/>
      <c r="G63" s="39"/>
      <c r="H63" s="39"/>
    </row>
    <row r="64" spans="1:8" x14ac:dyDescent="0.25">
      <c r="A64" s="21"/>
      <c r="B64" s="21"/>
      <c r="C64" s="39"/>
      <c r="D64" s="40"/>
      <c r="E64" s="39"/>
      <c r="F64" s="39"/>
      <c r="G64" s="39"/>
      <c r="H64" s="39"/>
    </row>
    <row r="65" spans="1:8" x14ac:dyDescent="0.25">
      <c r="A65" s="21"/>
      <c r="B65" s="21"/>
      <c r="C65" s="39"/>
      <c r="D65" s="40"/>
      <c r="E65" s="39"/>
      <c r="F65" s="39"/>
      <c r="G65" s="39"/>
      <c r="H65" s="39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1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2022-10-25T16:40:25Z</dcterms:created>
  <dcterms:modified xsi:type="dcterms:W3CDTF">2022-10-25T16:40:25Z</dcterms:modified>
</cp:coreProperties>
</file>