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1DB16152-382A-45DF-A8E4-E4D5DFA6376B}" xr6:coauthVersionLast="47" xr6:coauthVersionMax="47" xr10:uidLastSave="{00000000-0000-0000-0000-000000000000}"/>
  <bookViews>
    <workbookView xWindow="-120" yWindow="-120" windowWidth="20730" windowHeight="11160" xr2:uid="{E5B7EF9B-3BA3-45F1-B732-590A23A24EC4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G59" i="1" s="1"/>
  <c r="G58" i="1"/>
  <c r="D58" i="1"/>
  <c r="D57" i="1"/>
  <c r="G57" i="1" s="1"/>
  <c r="D56" i="1"/>
  <c r="G56" i="1" s="1"/>
  <c r="G55" i="1"/>
  <c r="D55" i="1"/>
  <c r="D54" i="1"/>
  <c r="D53" i="1" s="1"/>
  <c r="G53" i="1" s="1"/>
  <c r="F53" i="1"/>
  <c r="E53" i="1"/>
  <c r="C53" i="1"/>
  <c r="B53" i="1"/>
  <c r="D52" i="1"/>
  <c r="G52" i="1" s="1"/>
  <c r="G51" i="1"/>
  <c r="D51" i="1"/>
  <c r="D50" i="1" s="1"/>
  <c r="G50" i="1" s="1"/>
  <c r="F50" i="1"/>
  <c r="E50" i="1"/>
  <c r="C50" i="1"/>
  <c r="B50" i="1"/>
  <c r="D49" i="1"/>
  <c r="G49" i="1" s="1"/>
  <c r="D48" i="1"/>
  <c r="G48" i="1" s="1"/>
  <c r="G47" i="1"/>
  <c r="F47" i="1"/>
  <c r="E47" i="1"/>
  <c r="D47" i="1"/>
  <c r="C47" i="1"/>
  <c r="B47" i="1"/>
  <c r="G46" i="1"/>
  <c r="D46" i="1"/>
  <c r="D45" i="1"/>
  <c r="G45" i="1" s="1"/>
  <c r="D44" i="1"/>
  <c r="G44" i="1" s="1"/>
  <c r="G43" i="1"/>
  <c r="D43" i="1"/>
  <c r="D42" i="1"/>
  <c r="G42" i="1" s="1"/>
  <c r="D41" i="1"/>
  <c r="G41" i="1" s="1"/>
  <c r="G40" i="1"/>
  <c r="D40" i="1"/>
  <c r="D39" i="1"/>
  <c r="G39" i="1" s="1"/>
  <c r="D38" i="1"/>
  <c r="G38" i="1" s="1"/>
  <c r="G37" i="1"/>
  <c r="D37" i="1"/>
  <c r="D36" i="1"/>
  <c r="G36" i="1" s="1"/>
  <c r="D35" i="1"/>
  <c r="G35" i="1" s="1"/>
  <c r="G34" i="1"/>
  <c r="D34" i="1"/>
  <c r="D33" i="1"/>
  <c r="G33" i="1" s="1"/>
  <c r="D32" i="1"/>
  <c r="G32" i="1" s="1"/>
  <c r="G31" i="1"/>
  <c r="D31" i="1"/>
  <c r="D30" i="1"/>
  <c r="G30" i="1" s="1"/>
  <c r="D29" i="1"/>
  <c r="G29" i="1" s="1"/>
  <c r="G28" i="1"/>
  <c r="D28" i="1"/>
  <c r="D27" i="1"/>
  <c r="G27" i="1" s="1"/>
  <c r="D26" i="1"/>
  <c r="G26" i="1" s="1"/>
  <c r="G25" i="1"/>
  <c r="D25" i="1"/>
  <c r="D24" i="1" s="1"/>
  <c r="G24" i="1" s="1"/>
  <c r="F24" i="1"/>
  <c r="F13" i="1" s="1"/>
  <c r="F11" i="1" s="1"/>
  <c r="E24" i="1"/>
  <c r="C24" i="1"/>
  <c r="C13" i="1" s="1"/>
  <c r="C11" i="1" s="1"/>
  <c r="B24" i="1"/>
  <c r="D23" i="1"/>
  <c r="G23" i="1" s="1"/>
  <c r="D22" i="1"/>
  <c r="G22" i="1" s="1"/>
  <c r="G21" i="1"/>
  <c r="D21" i="1"/>
  <c r="D20" i="1"/>
  <c r="G20" i="1" s="1"/>
  <c r="D19" i="1"/>
  <c r="G19" i="1" s="1"/>
  <c r="G18" i="1"/>
  <c r="D18" i="1"/>
  <c r="D17" i="1"/>
  <c r="G17" i="1" s="1"/>
  <c r="D16" i="1"/>
  <c r="G16" i="1" s="1"/>
  <c r="G15" i="1"/>
  <c r="D15" i="1"/>
  <c r="D14" i="1"/>
  <c r="E13" i="1"/>
  <c r="E11" i="1" s="1"/>
  <c r="B13" i="1"/>
  <c r="B11" i="1" s="1"/>
  <c r="D13" i="1" l="1"/>
  <c r="G14" i="1"/>
  <c r="G54" i="1"/>
  <c r="G13" i="1" l="1"/>
  <c r="D11" i="1"/>
  <c r="G11" i="1" s="1"/>
</calcChain>
</file>

<file path=xl/sharedStrings.xml><?xml version="1.0" encoding="utf-8"?>
<sst xmlns="http://schemas.openxmlformats.org/spreadsheetml/2006/main" count="65" uniqueCount="65">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</sst>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2">
    <xf numFmtId="0" fontId="0" fillId="0" borderId="0" xfId="0"/>
    <xf numFmtId="0" fontId="4" fillId="2" borderId="0" xfId="1" applyFont="1" applyFill="1" applyAlignment="1">
      <alignment horizontal="left" vertical="center"/>
    </xf>
    <xf numFmtId="0" fontId="5" fillId="0" borderId="0" xfId="1" applyFont="1"/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/>
    <xf numFmtId="0" fontId="10" fillId="0" borderId="0" xfId="1" applyFont="1" applyAlignment="1">
      <alignment horizontal="center" vertical="top"/>
    </xf>
    <xf numFmtId="164" fontId="10" fillId="0" borderId="0" xfId="1" applyNumberFormat="1" applyFont="1" applyAlignment="1">
      <alignment horizontal="right" vertical="top"/>
    </xf>
    <xf numFmtId="0" fontId="10" fillId="0" borderId="0" xfId="1" applyFont="1" applyAlignment="1">
      <alignment vertical="top"/>
    </xf>
    <xf numFmtId="164" fontId="10" fillId="0" borderId="0" xfId="1" applyNumberFormat="1" applyFont="1"/>
    <xf numFmtId="0" fontId="10" fillId="4" borderId="0" xfId="1" applyFont="1" applyFill="1" applyAlignment="1">
      <alignment horizontal="center" vertical="center"/>
    </xf>
    <xf numFmtId="164" fontId="11" fillId="4" borderId="0" xfId="1" applyNumberFormat="1" applyFont="1" applyFill="1" applyAlignment="1">
      <alignment horizontal="right" vertical="center"/>
    </xf>
    <xf numFmtId="164" fontId="10" fillId="4" borderId="0" xfId="1" applyNumberFormat="1" applyFont="1" applyFill="1" applyAlignment="1">
      <alignment horizontal="right" vertical="center"/>
    </xf>
    <xf numFmtId="0" fontId="10" fillId="0" borderId="0" xfId="1" applyFont="1"/>
    <xf numFmtId="0" fontId="5" fillId="0" borderId="0" xfId="3" applyFont="1" applyAlignment="1">
      <alignment horizontal="justify" vertical="top"/>
    </xf>
    <xf numFmtId="164" fontId="12" fillId="0" borderId="0" xfId="3" applyNumberForma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/>
    </xf>
    <xf numFmtId="0" fontId="13" fillId="0" borderId="0" xfId="1" applyFont="1"/>
    <xf numFmtId="0" fontId="13" fillId="0" borderId="0" xfId="3" applyFont="1" applyAlignment="1">
      <alignment horizontal="justify" vertical="top"/>
    </xf>
    <xf numFmtId="164" fontId="13" fillId="0" borderId="0" xfId="3" applyNumberFormat="1" applyFont="1" applyAlignment="1">
      <alignment horizontal="right" vertical="top"/>
    </xf>
    <xf numFmtId="164" fontId="14" fillId="0" borderId="0" xfId="1" applyNumberFormat="1" applyFont="1" applyAlignment="1">
      <alignment horizontal="right" vertical="top"/>
    </xf>
    <xf numFmtId="164" fontId="14" fillId="0" borderId="0" xfId="3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 vertical="top"/>
    </xf>
    <xf numFmtId="164" fontId="12" fillId="5" borderId="0" xfId="1" applyNumberFormat="1" applyFont="1" applyFill="1" applyAlignment="1">
      <alignment horizontal="right" vertical="top"/>
    </xf>
    <xf numFmtId="164" fontId="12" fillId="5" borderId="0" xfId="3" applyNumberFormat="1" applyFill="1" applyAlignment="1">
      <alignment horizontal="right" vertical="top"/>
    </xf>
    <xf numFmtId="164" fontId="12" fillId="5" borderId="0" xfId="1" applyNumberFormat="1" applyFont="1" applyFill="1" applyAlignment="1">
      <alignment horizontal="right"/>
    </xf>
    <xf numFmtId="164" fontId="12" fillId="5" borderId="0" xfId="3" applyNumberFormat="1" applyFill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2" fillId="5" borderId="10" xfId="3" applyNumberFormat="1" applyFill="1" applyBorder="1" applyAlignment="1">
      <alignment horizontal="right" vertical="top"/>
    </xf>
    <xf numFmtId="164" fontId="12" fillId="5" borderId="10" xfId="1" applyNumberFormat="1" applyFont="1" applyFill="1" applyBorder="1" applyAlignment="1">
      <alignment horizontal="right" vertical="top"/>
    </xf>
    <xf numFmtId="164" fontId="12" fillId="0" borderId="10" xfId="3" applyNumberFormat="1" applyBorder="1" applyAlignment="1">
      <alignment horizontal="right" vertical="top"/>
    </xf>
    <xf numFmtId="164" fontId="12" fillId="5" borderId="10" xfId="1" applyNumberFormat="1" applyFont="1" applyFill="1" applyBorder="1" applyAlignment="1">
      <alignment horizontal="right"/>
    </xf>
    <xf numFmtId="164" fontId="5" fillId="0" borderId="10" xfId="1" applyNumberFormat="1" applyFont="1" applyBorder="1" applyAlignment="1">
      <alignment horizontal="right" vertical="top"/>
    </xf>
    <xf numFmtId="0" fontId="13" fillId="0" borderId="11" xfId="1" applyFont="1" applyBorder="1"/>
    <xf numFmtId="165" fontId="12" fillId="0" borderId="0" xfId="3" applyNumberFormat="1" applyAlignment="1">
      <alignment horizontal="right" vertical="top"/>
    </xf>
    <xf numFmtId="0" fontId="3" fillId="0" borderId="0" xfId="0" applyFont="1"/>
    <xf numFmtId="0" fontId="5" fillId="0" borderId="0" xfId="1" applyFont="1" applyAlignment="1">
      <alignment horizontal="right"/>
    </xf>
    <xf numFmtId="164" fontId="5" fillId="0" borderId="0" xfId="1" applyNumberFormat="1" applyFont="1"/>
    <xf numFmtId="0" fontId="16" fillId="0" borderId="0" xfId="1" applyFont="1"/>
    <xf numFmtId="164" fontId="16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7CEEBC47-3E35-4266-AD32-BDE834007622}"/>
    <cellStyle name="Normal 13 2 3" xfId="2" xr:uid="{19B523A3-9AA7-4C96-9AE1-B798D2F23885}"/>
    <cellStyle name="Normal 3_1. Ingreso Público" xfId="3" xr:uid="{B5CF852C-841D-490D-87B8-B0F4B843C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CE5C-B252-4D54-911F-FFEE8D312A9D}">
  <dimension ref="A1:I73"/>
  <sheetViews>
    <sheetView showGridLines="0" tabSelected="1" workbookViewId="0">
      <selection sqref="A1:G60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9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ht="3.75" customHeight="1" x14ac:dyDescent="0.25">
      <c r="A10" s="13"/>
      <c r="B10" s="13"/>
      <c r="C10" s="13"/>
      <c r="D10" s="13"/>
      <c r="E10" s="13"/>
      <c r="F10" s="13"/>
      <c r="G10"/>
    </row>
    <row r="11" spans="1:9" s="16" customFormat="1" ht="12.75" x14ac:dyDescent="0.25">
      <c r="A11" s="14" t="s">
        <v>16</v>
      </c>
      <c r="B11" s="15">
        <f>SUM(B13,B47,B50,B53)</f>
        <v>81941316438</v>
      </c>
      <c r="C11" s="15">
        <f>SUM(C13,C47,C50,C53)</f>
        <v>2058109208</v>
      </c>
      <c r="D11" s="15">
        <f>SUM(D13,D47,D50,D53)</f>
        <v>83999425646</v>
      </c>
      <c r="E11" s="15">
        <f>SUM(E13,E47,E50,E53)</f>
        <v>55095768486</v>
      </c>
      <c r="F11" s="15">
        <f>SUM(F13,F47,F50,F53)</f>
        <v>53913448441</v>
      </c>
      <c r="G11" s="15">
        <f>D11-E11</f>
        <v>28903657160</v>
      </c>
      <c r="I11" s="15"/>
    </row>
    <row r="12" spans="1:9" s="2" customFormat="1" ht="3" customHeight="1" x14ac:dyDescent="0.2">
      <c r="G12" s="17"/>
    </row>
    <row r="13" spans="1:9" s="21" customFormat="1" ht="15.95" customHeight="1" x14ac:dyDescent="0.2">
      <c r="A13" s="18" t="s">
        <v>17</v>
      </c>
      <c r="B13" s="19">
        <f>SUM(B14:B24,B27:B46)</f>
        <v>76846271280</v>
      </c>
      <c r="C13" s="19">
        <f>SUM(C14:C24,C27:C46)</f>
        <v>1106412749</v>
      </c>
      <c r="D13" s="19">
        <f>SUM(D14:D24,D27:D46)</f>
        <v>77952684029</v>
      </c>
      <c r="E13" s="19">
        <f>SUM(E14:E24,E27:E46)</f>
        <v>51098361899</v>
      </c>
      <c r="F13" s="19">
        <f>SUM(F14:F24,F27:F46)</f>
        <v>50000825711</v>
      </c>
      <c r="G13" s="20">
        <f>D13-E13</f>
        <v>26854322130</v>
      </c>
      <c r="I13" s="17"/>
    </row>
    <row r="14" spans="1:9" s="2" customFormat="1" ht="12.75" x14ac:dyDescent="0.2">
      <c r="A14" s="22" t="s">
        <v>18</v>
      </c>
      <c r="B14" s="23">
        <v>33560540</v>
      </c>
      <c r="C14" s="24">
        <v>399344</v>
      </c>
      <c r="D14" s="23">
        <f>B14+C14</f>
        <v>33959884</v>
      </c>
      <c r="E14" s="23">
        <v>18332828</v>
      </c>
      <c r="F14" s="23">
        <v>17890504</v>
      </c>
      <c r="G14" s="25">
        <f t="shared" ref="G14:G57" si="0">D14-E14</f>
        <v>15627056</v>
      </c>
    </row>
    <row r="15" spans="1:9" s="2" customFormat="1" ht="12.75" x14ac:dyDescent="0.2">
      <c r="A15" s="22" t="s">
        <v>19</v>
      </c>
      <c r="B15" s="23">
        <v>398279604</v>
      </c>
      <c r="C15" s="24">
        <v>69395829</v>
      </c>
      <c r="D15" s="23">
        <f t="shared" ref="D15:D46" si="1">B15+C15</f>
        <v>467675433</v>
      </c>
      <c r="E15" s="23">
        <v>307425844</v>
      </c>
      <c r="F15" s="26">
        <v>285295351</v>
      </c>
      <c r="G15" s="25">
        <f t="shared" si="0"/>
        <v>160249589</v>
      </c>
    </row>
    <row r="16" spans="1:9" s="2" customFormat="1" ht="12.75" x14ac:dyDescent="0.2">
      <c r="A16" s="22" t="s">
        <v>20</v>
      </c>
      <c r="B16" s="23">
        <v>2610346</v>
      </c>
      <c r="C16" s="24">
        <v>12116123</v>
      </c>
      <c r="D16" s="23">
        <f>B16+C16</f>
        <v>14726469</v>
      </c>
      <c r="E16" s="23">
        <v>2714715</v>
      </c>
      <c r="F16" s="24">
        <v>2637725</v>
      </c>
      <c r="G16" s="25">
        <f>D16-E16</f>
        <v>12011754</v>
      </c>
    </row>
    <row r="17" spans="1:7" s="2" customFormat="1" ht="12.75" x14ac:dyDescent="0.2">
      <c r="A17" s="22" t="s">
        <v>21</v>
      </c>
      <c r="B17" s="23">
        <v>1452166174</v>
      </c>
      <c r="C17" s="24">
        <v>67195367</v>
      </c>
      <c r="D17" s="23">
        <f t="shared" si="1"/>
        <v>1519361541</v>
      </c>
      <c r="E17" s="23">
        <v>997847302</v>
      </c>
      <c r="F17" s="26">
        <v>874542118</v>
      </c>
      <c r="G17" s="25">
        <f t="shared" si="0"/>
        <v>521514239</v>
      </c>
    </row>
    <row r="18" spans="1:7" s="2" customFormat="1" ht="12.75" x14ac:dyDescent="0.2">
      <c r="A18" s="22" t="s">
        <v>22</v>
      </c>
      <c r="B18" s="23">
        <v>30437450</v>
      </c>
      <c r="C18" s="24">
        <v>1831284</v>
      </c>
      <c r="D18" s="23">
        <f t="shared" si="1"/>
        <v>32268734</v>
      </c>
      <c r="E18" s="23">
        <v>20875961</v>
      </c>
      <c r="F18" s="26">
        <v>20875923</v>
      </c>
      <c r="G18" s="25">
        <f t="shared" si="0"/>
        <v>11392773</v>
      </c>
    </row>
    <row r="19" spans="1:7" s="2" customFormat="1" ht="12.75" x14ac:dyDescent="0.2">
      <c r="A19" s="22" t="s">
        <v>23</v>
      </c>
      <c r="B19" s="23">
        <v>77248128</v>
      </c>
      <c r="C19" s="24">
        <v>11088410</v>
      </c>
      <c r="D19" s="23">
        <f t="shared" si="1"/>
        <v>88336538</v>
      </c>
      <c r="E19" s="23">
        <v>63827452</v>
      </c>
      <c r="F19" s="26">
        <v>61731553</v>
      </c>
      <c r="G19" s="25">
        <f t="shared" si="0"/>
        <v>24509086</v>
      </c>
    </row>
    <row r="20" spans="1:7" s="2" customFormat="1" ht="12.75" x14ac:dyDescent="0.2">
      <c r="A20" s="22" t="s">
        <v>24</v>
      </c>
      <c r="B20" s="23">
        <v>11159503</v>
      </c>
      <c r="C20" s="24">
        <v>474633</v>
      </c>
      <c r="D20" s="23">
        <f t="shared" si="1"/>
        <v>11634136</v>
      </c>
      <c r="E20" s="23">
        <v>7285007</v>
      </c>
      <c r="F20" s="26">
        <v>7285007</v>
      </c>
      <c r="G20" s="25">
        <f t="shared" si="0"/>
        <v>4349129</v>
      </c>
    </row>
    <row r="21" spans="1:7" s="2" customFormat="1" ht="12.75" x14ac:dyDescent="0.2">
      <c r="A21" s="22" t="s">
        <v>25</v>
      </c>
      <c r="B21" s="23">
        <v>21980106</v>
      </c>
      <c r="C21" s="24">
        <v>1045472</v>
      </c>
      <c r="D21" s="23">
        <f t="shared" si="1"/>
        <v>23025578</v>
      </c>
      <c r="E21" s="23">
        <v>16826139</v>
      </c>
      <c r="F21" s="24">
        <v>16775491</v>
      </c>
      <c r="G21" s="25">
        <f t="shared" si="0"/>
        <v>6199439</v>
      </c>
    </row>
    <row r="22" spans="1:7" s="2" customFormat="1" ht="25.5" x14ac:dyDescent="0.2">
      <c r="A22" s="22" t="s">
        <v>26</v>
      </c>
      <c r="B22" s="23">
        <v>6460997</v>
      </c>
      <c r="C22" s="24">
        <v>128879</v>
      </c>
      <c r="D22" s="23">
        <f t="shared" si="1"/>
        <v>6589876</v>
      </c>
      <c r="E22" s="23">
        <v>4510141</v>
      </c>
      <c r="F22" s="24">
        <v>4504249</v>
      </c>
      <c r="G22" s="25">
        <f t="shared" si="0"/>
        <v>2079735</v>
      </c>
    </row>
    <row r="23" spans="1:7" s="2" customFormat="1" ht="12.75" x14ac:dyDescent="0.2">
      <c r="A23" s="22" t="s">
        <v>27</v>
      </c>
      <c r="B23" s="23">
        <v>5585724</v>
      </c>
      <c r="C23" s="24">
        <v>249828</v>
      </c>
      <c r="D23" s="23">
        <f t="shared" si="1"/>
        <v>5835552</v>
      </c>
      <c r="E23" s="23">
        <v>4128606</v>
      </c>
      <c r="F23" s="24">
        <v>4128606</v>
      </c>
      <c r="G23" s="25">
        <f t="shared" si="0"/>
        <v>1706946</v>
      </c>
    </row>
    <row r="24" spans="1:7" s="27" customFormat="1" ht="12.75" x14ac:dyDescent="0.2">
      <c r="A24" s="22" t="s">
        <v>28</v>
      </c>
      <c r="B24" s="23">
        <f t="shared" ref="B24:F24" si="2">SUM(B25:B26)</f>
        <v>30757528394</v>
      </c>
      <c r="C24" s="23">
        <f t="shared" si="2"/>
        <v>303318446</v>
      </c>
      <c r="D24" s="23">
        <f t="shared" si="2"/>
        <v>31060846840</v>
      </c>
      <c r="E24" s="23">
        <f t="shared" si="2"/>
        <v>20117874984</v>
      </c>
      <c r="F24" s="23">
        <f t="shared" si="2"/>
        <v>19325832721</v>
      </c>
      <c r="G24" s="25">
        <f t="shared" si="0"/>
        <v>10942971856</v>
      </c>
    </row>
    <row r="25" spans="1:7" s="27" customFormat="1" ht="12" x14ac:dyDescent="0.2">
      <c r="A25" s="28" t="s">
        <v>29</v>
      </c>
      <c r="B25" s="29">
        <v>11869938320</v>
      </c>
      <c r="C25" s="30">
        <v>121673119</v>
      </c>
      <c r="D25" s="31">
        <f t="shared" si="1"/>
        <v>11991611439</v>
      </c>
      <c r="E25" s="29">
        <v>8340738620</v>
      </c>
      <c r="F25" s="32">
        <v>7549923833</v>
      </c>
      <c r="G25" s="33">
        <f t="shared" si="0"/>
        <v>3650872819</v>
      </c>
    </row>
    <row r="26" spans="1:7" s="27" customFormat="1" ht="12" x14ac:dyDescent="0.2">
      <c r="A26" s="28" t="s">
        <v>30</v>
      </c>
      <c r="B26" s="29">
        <v>18887590074</v>
      </c>
      <c r="C26" s="30">
        <v>181645327</v>
      </c>
      <c r="D26" s="31">
        <f t="shared" si="1"/>
        <v>19069235401</v>
      </c>
      <c r="E26" s="29">
        <v>11777136364</v>
      </c>
      <c r="F26" s="32">
        <v>11775908888</v>
      </c>
      <c r="G26" s="33">
        <f t="shared" si="0"/>
        <v>7292099037</v>
      </c>
    </row>
    <row r="27" spans="1:7" s="2" customFormat="1" ht="12.75" x14ac:dyDescent="0.2">
      <c r="A27" s="22" t="s">
        <v>31</v>
      </c>
      <c r="B27" s="23">
        <v>2734972047</v>
      </c>
      <c r="C27" s="24">
        <v>365124625</v>
      </c>
      <c r="D27" s="23">
        <f t="shared" si="1"/>
        <v>3100096672</v>
      </c>
      <c r="E27" s="23">
        <v>1955016263</v>
      </c>
      <c r="F27" s="26">
        <v>1955016263</v>
      </c>
      <c r="G27" s="25">
        <f t="shared" si="0"/>
        <v>1145080409</v>
      </c>
    </row>
    <row r="28" spans="1:7" s="2" customFormat="1" ht="12.75" x14ac:dyDescent="0.2">
      <c r="A28" s="22" t="s">
        <v>32</v>
      </c>
      <c r="B28" s="23">
        <v>29262006</v>
      </c>
      <c r="C28" s="24">
        <v>25051839</v>
      </c>
      <c r="D28" s="23">
        <f t="shared" si="1"/>
        <v>54313845</v>
      </c>
      <c r="E28" s="23">
        <v>39575420</v>
      </c>
      <c r="F28" s="26">
        <v>39489744</v>
      </c>
      <c r="G28" s="25">
        <f t="shared" si="0"/>
        <v>14738425</v>
      </c>
    </row>
    <row r="29" spans="1:7" s="2" customFormat="1" ht="12.75" x14ac:dyDescent="0.2">
      <c r="A29" s="22" t="s">
        <v>33</v>
      </c>
      <c r="B29" s="23">
        <v>45712138</v>
      </c>
      <c r="C29" s="24">
        <v>120101147</v>
      </c>
      <c r="D29" s="23">
        <f t="shared" si="1"/>
        <v>165813285</v>
      </c>
      <c r="E29" s="23">
        <v>149029025</v>
      </c>
      <c r="F29" s="26">
        <v>148989222</v>
      </c>
      <c r="G29" s="25">
        <f t="shared" si="0"/>
        <v>16784260</v>
      </c>
    </row>
    <row r="30" spans="1:7" s="2" customFormat="1" ht="12.75" x14ac:dyDescent="0.2">
      <c r="A30" s="22" t="s">
        <v>34</v>
      </c>
      <c r="B30" s="23">
        <v>175974484</v>
      </c>
      <c r="C30" s="24">
        <v>11508684</v>
      </c>
      <c r="D30" s="23">
        <f t="shared" si="1"/>
        <v>187483168</v>
      </c>
      <c r="E30" s="23">
        <v>117567214</v>
      </c>
      <c r="F30" s="26">
        <v>115396797</v>
      </c>
      <c r="G30" s="25">
        <f t="shared" si="0"/>
        <v>69915954</v>
      </c>
    </row>
    <row r="31" spans="1:7" s="2" customFormat="1" ht="12.75" x14ac:dyDescent="0.2">
      <c r="A31" s="22" t="s">
        <v>35</v>
      </c>
      <c r="B31" s="23">
        <v>2034061103</v>
      </c>
      <c r="C31" s="24">
        <v>66895763</v>
      </c>
      <c r="D31" s="23">
        <f t="shared" si="1"/>
        <v>2100956866</v>
      </c>
      <c r="E31" s="24">
        <v>950332624</v>
      </c>
      <c r="F31" s="24">
        <v>866456027</v>
      </c>
      <c r="G31" s="25">
        <f t="shared" si="0"/>
        <v>1150624242</v>
      </c>
    </row>
    <row r="32" spans="1:7" s="2" customFormat="1" ht="12.75" x14ac:dyDescent="0.2">
      <c r="A32" s="22" t="s">
        <v>36</v>
      </c>
      <c r="B32" s="23">
        <v>130995227</v>
      </c>
      <c r="C32" s="24">
        <v>21228938</v>
      </c>
      <c r="D32" s="23">
        <f t="shared" si="1"/>
        <v>152224165</v>
      </c>
      <c r="E32" s="23">
        <v>77096912</v>
      </c>
      <c r="F32" s="26">
        <v>76433837</v>
      </c>
      <c r="G32" s="25">
        <f t="shared" si="0"/>
        <v>75127253</v>
      </c>
    </row>
    <row r="33" spans="1:9" s="2" customFormat="1" ht="12.75" x14ac:dyDescent="0.2">
      <c r="A33" s="22" t="s">
        <v>37</v>
      </c>
      <c r="B33" s="23">
        <v>108856766</v>
      </c>
      <c r="C33" s="34">
        <v>47640533</v>
      </c>
      <c r="D33" s="23">
        <f>B33+C33</f>
        <v>156497299</v>
      </c>
      <c r="E33" s="35">
        <v>103900470</v>
      </c>
      <c r="F33" s="34">
        <v>103095032</v>
      </c>
      <c r="G33" s="25">
        <f>D33-E33</f>
        <v>52596829</v>
      </c>
    </row>
    <row r="34" spans="1:9" s="2" customFormat="1" ht="25.5" x14ac:dyDescent="0.2">
      <c r="A34" s="22" t="s">
        <v>38</v>
      </c>
      <c r="B34" s="23">
        <v>41449923</v>
      </c>
      <c r="C34" s="34">
        <v>1222239</v>
      </c>
      <c r="D34" s="23">
        <f>B34+C34</f>
        <v>42672162</v>
      </c>
      <c r="E34" s="35">
        <v>29427547</v>
      </c>
      <c r="F34" s="34">
        <v>29427547</v>
      </c>
      <c r="G34" s="25">
        <f>D34-E34</f>
        <v>13244615</v>
      </c>
    </row>
    <row r="35" spans="1:9" s="2" customFormat="1" ht="12.75" x14ac:dyDescent="0.2">
      <c r="A35" s="22" t="s">
        <v>39</v>
      </c>
      <c r="B35" s="23">
        <v>63732778</v>
      </c>
      <c r="C35" s="34">
        <v>43184416</v>
      </c>
      <c r="D35" s="23">
        <f>B35+C35</f>
        <v>106917194</v>
      </c>
      <c r="E35" s="35">
        <v>58639125</v>
      </c>
      <c r="F35" s="34">
        <v>58639125</v>
      </c>
      <c r="G35" s="25">
        <f>D35-E35</f>
        <v>48278069</v>
      </c>
    </row>
    <row r="36" spans="1:9" s="2" customFormat="1" ht="12.75" x14ac:dyDescent="0.2">
      <c r="A36" s="22" t="s">
        <v>40</v>
      </c>
      <c r="B36" s="23">
        <v>101526094</v>
      </c>
      <c r="C36" s="34">
        <v>56521101</v>
      </c>
      <c r="D36" s="23">
        <f>B36+C36</f>
        <v>158047195</v>
      </c>
      <c r="E36" s="35">
        <v>69262734</v>
      </c>
      <c r="F36" s="35">
        <v>66816166</v>
      </c>
      <c r="G36" s="25">
        <f>D36-E36</f>
        <v>88784461</v>
      </c>
    </row>
    <row r="37" spans="1:9" s="2" customFormat="1" ht="12.75" x14ac:dyDescent="0.2">
      <c r="A37" s="22" t="s">
        <v>41</v>
      </c>
      <c r="B37" s="23">
        <v>231549655</v>
      </c>
      <c r="C37" s="34">
        <v>99986320</v>
      </c>
      <c r="D37" s="23">
        <f>B37+C37</f>
        <v>331535975</v>
      </c>
      <c r="E37" s="35">
        <v>223955030</v>
      </c>
      <c r="F37" s="35">
        <v>212038610</v>
      </c>
      <c r="G37" s="25">
        <f>D37-E37</f>
        <v>107580945</v>
      </c>
    </row>
    <row r="38" spans="1:9" s="2" customFormat="1" ht="12.75" x14ac:dyDescent="0.2">
      <c r="A38" s="22" t="s">
        <v>42</v>
      </c>
      <c r="B38" s="23">
        <v>104919467</v>
      </c>
      <c r="C38" s="24">
        <v>37270317</v>
      </c>
      <c r="D38" s="23">
        <f t="shared" si="1"/>
        <v>142189784</v>
      </c>
      <c r="E38" s="23">
        <v>103396583</v>
      </c>
      <c r="F38" s="26">
        <v>99036290</v>
      </c>
      <c r="G38" s="25">
        <f t="shared" si="0"/>
        <v>38793201</v>
      </c>
    </row>
    <row r="39" spans="1:9" s="2" customFormat="1" ht="12.75" x14ac:dyDescent="0.2">
      <c r="A39" s="22" t="s">
        <v>43</v>
      </c>
      <c r="B39" s="23">
        <v>6216144</v>
      </c>
      <c r="C39" s="34">
        <v>-42742</v>
      </c>
      <c r="D39" s="23">
        <f t="shared" si="1"/>
        <v>6173402</v>
      </c>
      <c r="E39" s="35">
        <v>3927231</v>
      </c>
      <c r="F39" s="36">
        <v>3927231</v>
      </c>
      <c r="G39" s="25">
        <f t="shared" si="0"/>
        <v>2246171</v>
      </c>
    </row>
    <row r="40" spans="1:9" s="2" customFormat="1" ht="12.75" x14ac:dyDescent="0.2">
      <c r="A40" s="22" t="s">
        <v>44</v>
      </c>
      <c r="B40" s="23">
        <v>24828737</v>
      </c>
      <c r="C40" s="34">
        <v>1077854</v>
      </c>
      <c r="D40" s="23">
        <f>B40+C40</f>
        <v>25906591</v>
      </c>
      <c r="E40" s="35">
        <v>16767905</v>
      </c>
      <c r="F40" s="36">
        <v>16727265</v>
      </c>
      <c r="G40" s="25">
        <f>D40-E40</f>
        <v>9138686</v>
      </c>
    </row>
    <row r="41" spans="1:9" s="2" customFormat="1" ht="12.75" x14ac:dyDescent="0.2">
      <c r="A41" s="22" t="s">
        <v>45</v>
      </c>
      <c r="B41" s="23">
        <v>1617902903</v>
      </c>
      <c r="C41" s="34">
        <v>-35320942</v>
      </c>
      <c r="D41" s="23">
        <f t="shared" si="1"/>
        <v>1582581961</v>
      </c>
      <c r="E41" s="35">
        <v>1407158906</v>
      </c>
      <c r="F41" s="36">
        <v>1407158906</v>
      </c>
      <c r="G41" s="25">
        <f t="shared" si="0"/>
        <v>175423055</v>
      </c>
    </row>
    <row r="42" spans="1:9" s="2" customFormat="1" ht="12.75" x14ac:dyDescent="0.2">
      <c r="A42" s="22" t="s">
        <v>46</v>
      </c>
      <c r="B42" s="23">
        <v>2551372</v>
      </c>
      <c r="C42" s="34">
        <v>0</v>
      </c>
      <c r="D42" s="23">
        <f t="shared" si="1"/>
        <v>2551372</v>
      </c>
      <c r="E42" s="23">
        <v>1530560</v>
      </c>
      <c r="F42" s="23">
        <v>1530560</v>
      </c>
      <c r="G42" s="25">
        <f t="shared" si="0"/>
        <v>1020812</v>
      </c>
    </row>
    <row r="43" spans="1:9" s="2" customFormat="1" ht="12.75" x14ac:dyDescent="0.2">
      <c r="A43" s="22" t="s">
        <v>47</v>
      </c>
      <c r="B43" s="23">
        <v>1390484409</v>
      </c>
      <c r="C43" s="34">
        <v>0</v>
      </c>
      <c r="D43" s="23">
        <f t="shared" si="1"/>
        <v>1390484409</v>
      </c>
      <c r="E43" s="35">
        <v>1177795349</v>
      </c>
      <c r="F43" s="35">
        <v>1177795349</v>
      </c>
      <c r="G43" s="25">
        <f t="shared" si="0"/>
        <v>212689060</v>
      </c>
    </row>
    <row r="44" spans="1:9" s="2" customFormat="1" ht="12.75" x14ac:dyDescent="0.2">
      <c r="A44" s="22" t="s">
        <v>48</v>
      </c>
      <c r="B44" s="23">
        <v>7623051212</v>
      </c>
      <c r="C44" s="34">
        <v>310465643</v>
      </c>
      <c r="D44" s="23">
        <f t="shared" si="1"/>
        <v>7933516855</v>
      </c>
      <c r="E44" s="35">
        <v>0</v>
      </c>
      <c r="F44" s="35">
        <v>0</v>
      </c>
      <c r="G44" s="25">
        <f t="shared" si="0"/>
        <v>7933516855</v>
      </c>
    </row>
    <row r="45" spans="1:9" s="2" customFormat="1" ht="12.75" x14ac:dyDescent="0.2">
      <c r="A45" s="22" t="s">
        <v>49</v>
      </c>
      <c r="B45" s="23">
        <v>1350095483</v>
      </c>
      <c r="C45" s="34">
        <v>0</v>
      </c>
      <c r="D45" s="23">
        <f t="shared" si="1"/>
        <v>1350095483</v>
      </c>
      <c r="E45" s="35">
        <v>1084469230</v>
      </c>
      <c r="F45" s="36">
        <v>1084469230</v>
      </c>
      <c r="G45" s="25">
        <f t="shared" si="0"/>
        <v>265626253</v>
      </c>
    </row>
    <row r="46" spans="1:9" s="2" customFormat="1" ht="12.75" x14ac:dyDescent="0.2">
      <c r="A46" s="22" t="s">
        <v>50</v>
      </c>
      <c r="B46" s="23">
        <v>26231112366</v>
      </c>
      <c r="C46" s="34">
        <v>-532746601</v>
      </c>
      <c r="D46" s="23">
        <f t="shared" si="1"/>
        <v>25698365765</v>
      </c>
      <c r="E46" s="35">
        <v>21967864792</v>
      </c>
      <c r="F46" s="36">
        <v>21916883262</v>
      </c>
      <c r="G46" s="25">
        <f t="shared" si="0"/>
        <v>3730500973</v>
      </c>
    </row>
    <row r="47" spans="1:9" s="21" customFormat="1" ht="15.95" customHeight="1" x14ac:dyDescent="0.2">
      <c r="A47" s="18" t="s">
        <v>51</v>
      </c>
      <c r="B47" s="19">
        <f>SUM(B48:B49)</f>
        <v>502648858</v>
      </c>
      <c r="C47" s="19">
        <f>SUM(C48:C49)</f>
        <v>19445819</v>
      </c>
      <c r="D47" s="19">
        <f t="shared" ref="D47:F47" si="3">SUM(D48:D49)</f>
        <v>522094677</v>
      </c>
      <c r="E47" s="19">
        <f t="shared" si="3"/>
        <v>342211817</v>
      </c>
      <c r="F47" s="19">
        <f t="shared" si="3"/>
        <v>331425304</v>
      </c>
      <c r="G47" s="20">
        <f>D47-E47</f>
        <v>179882860</v>
      </c>
      <c r="I47" s="17"/>
    </row>
    <row r="48" spans="1:9" s="21" customFormat="1" ht="12.75" x14ac:dyDescent="0.2">
      <c r="A48" s="22" t="s">
        <v>52</v>
      </c>
      <c r="B48" s="23">
        <v>281606105</v>
      </c>
      <c r="C48" s="34">
        <v>6760217</v>
      </c>
      <c r="D48" s="23">
        <f t="shared" ref="D48:D49" si="4">B48+C48</f>
        <v>288366322</v>
      </c>
      <c r="E48" s="37">
        <v>191367270</v>
      </c>
      <c r="F48" s="36">
        <v>184364131</v>
      </c>
      <c r="G48" s="25">
        <f t="shared" si="0"/>
        <v>96999052</v>
      </c>
    </row>
    <row r="49" spans="1:9" s="21" customFormat="1" ht="12.75" x14ac:dyDescent="0.2">
      <c r="A49" s="22" t="s">
        <v>53</v>
      </c>
      <c r="B49" s="23">
        <v>221042753</v>
      </c>
      <c r="C49" s="34">
        <v>12685602</v>
      </c>
      <c r="D49" s="23">
        <f t="shared" si="4"/>
        <v>233728355</v>
      </c>
      <c r="E49" s="37">
        <v>150844547</v>
      </c>
      <c r="F49" s="36">
        <v>147061173</v>
      </c>
      <c r="G49" s="25">
        <f t="shared" si="0"/>
        <v>82883808</v>
      </c>
    </row>
    <row r="50" spans="1:9" s="21" customFormat="1" ht="15.95" customHeight="1" x14ac:dyDescent="0.2">
      <c r="A50" s="18" t="s">
        <v>54</v>
      </c>
      <c r="B50" s="19">
        <f>SUM(B51:B52)</f>
        <v>1171970145</v>
      </c>
      <c r="C50" s="19">
        <f>SUM(C51:C52)</f>
        <v>28879647</v>
      </c>
      <c r="D50" s="19">
        <f>SUM(D51:D52)</f>
        <v>1200849792</v>
      </c>
      <c r="E50" s="19">
        <f>SUM(E51:E52)</f>
        <v>761877438</v>
      </c>
      <c r="F50" s="19">
        <f>SUM(F51:F52)</f>
        <v>726231824</v>
      </c>
      <c r="G50" s="20">
        <f>D50-E50</f>
        <v>438972354</v>
      </c>
      <c r="I50" s="17"/>
    </row>
    <row r="51" spans="1:9" s="21" customFormat="1" ht="12.75" x14ac:dyDescent="0.2">
      <c r="A51" s="22" t="s">
        <v>55</v>
      </c>
      <c r="B51" s="35">
        <v>1123972764</v>
      </c>
      <c r="C51" s="34">
        <v>27019119</v>
      </c>
      <c r="D51" s="23">
        <f t="shared" ref="D51:D59" si="5">B51+C51</f>
        <v>1150991883</v>
      </c>
      <c r="E51" s="37">
        <v>731031546</v>
      </c>
      <c r="F51" s="36">
        <v>696437189</v>
      </c>
      <c r="G51" s="25">
        <f t="shared" si="0"/>
        <v>419960337</v>
      </c>
    </row>
    <row r="52" spans="1:9" s="21" customFormat="1" ht="12.75" x14ac:dyDescent="0.2">
      <c r="A52" s="22" t="s">
        <v>56</v>
      </c>
      <c r="B52" s="35">
        <v>47997381</v>
      </c>
      <c r="C52" s="34">
        <v>1860528</v>
      </c>
      <c r="D52" s="23">
        <f t="shared" si="5"/>
        <v>49857909</v>
      </c>
      <c r="E52" s="37">
        <v>30845892</v>
      </c>
      <c r="F52" s="36">
        <v>29794635</v>
      </c>
      <c r="G52" s="25">
        <f t="shared" si="0"/>
        <v>19012017</v>
      </c>
    </row>
    <row r="53" spans="1:9" s="21" customFormat="1" ht="15.95" customHeight="1" x14ac:dyDescent="0.2">
      <c r="A53" s="18" t="s">
        <v>57</v>
      </c>
      <c r="B53" s="19">
        <f>SUM(B54:B59)</f>
        <v>3420426155</v>
      </c>
      <c r="C53" s="19">
        <f>SUM(C54:C59)</f>
        <v>903370993</v>
      </c>
      <c r="D53" s="19">
        <f>SUM(D54:D59)</f>
        <v>4323797148</v>
      </c>
      <c r="E53" s="19">
        <f>SUM(E54:E59)</f>
        <v>2893317332</v>
      </c>
      <c r="F53" s="19">
        <f>SUM(F54:F59)</f>
        <v>2854965602</v>
      </c>
      <c r="G53" s="20">
        <f>D53-E53</f>
        <v>1430479816</v>
      </c>
      <c r="I53" s="17"/>
    </row>
    <row r="54" spans="1:9" s="2" customFormat="1" ht="12.75" x14ac:dyDescent="0.2">
      <c r="A54" s="22" t="s">
        <v>58</v>
      </c>
      <c r="B54" s="35">
        <v>293253262</v>
      </c>
      <c r="C54" s="34">
        <v>72466025</v>
      </c>
      <c r="D54" s="23">
        <f t="shared" si="5"/>
        <v>365719287</v>
      </c>
      <c r="E54" s="35">
        <v>250536663</v>
      </c>
      <c r="F54" s="36">
        <v>241340815</v>
      </c>
      <c r="G54" s="25">
        <f t="shared" si="0"/>
        <v>115182624</v>
      </c>
    </row>
    <row r="55" spans="1:9" s="21" customFormat="1" ht="12.75" x14ac:dyDescent="0.2">
      <c r="A55" s="22" t="s">
        <v>59</v>
      </c>
      <c r="B55" s="35">
        <v>51018462</v>
      </c>
      <c r="C55" s="34">
        <v>7381219</v>
      </c>
      <c r="D55" s="23">
        <f t="shared" si="5"/>
        <v>58399681</v>
      </c>
      <c r="E55" s="35">
        <v>40925091</v>
      </c>
      <c r="F55" s="36">
        <v>38970292</v>
      </c>
      <c r="G55" s="25">
        <f t="shared" si="0"/>
        <v>17474590</v>
      </c>
    </row>
    <row r="56" spans="1:9" s="2" customFormat="1" ht="12.75" x14ac:dyDescent="0.2">
      <c r="A56" s="22" t="s">
        <v>60</v>
      </c>
      <c r="B56" s="35">
        <v>1339438033</v>
      </c>
      <c r="C56" s="34">
        <v>105535947</v>
      </c>
      <c r="D56" s="23">
        <f t="shared" si="5"/>
        <v>1444973980</v>
      </c>
      <c r="E56" s="35">
        <v>913746966</v>
      </c>
      <c r="F56" s="36">
        <v>888330739</v>
      </c>
      <c r="G56" s="25">
        <f t="shared" si="0"/>
        <v>531227014</v>
      </c>
    </row>
    <row r="57" spans="1:9" s="2" customFormat="1" ht="12.75" x14ac:dyDescent="0.2">
      <c r="A57" s="22" t="s">
        <v>61</v>
      </c>
      <c r="B57" s="35">
        <v>34634747</v>
      </c>
      <c r="C57" s="34">
        <v>16097214</v>
      </c>
      <c r="D57" s="23">
        <f t="shared" si="5"/>
        <v>50731961</v>
      </c>
      <c r="E57" s="35">
        <v>31501873</v>
      </c>
      <c r="F57" s="36">
        <v>29938447</v>
      </c>
      <c r="G57" s="25">
        <f t="shared" si="0"/>
        <v>19230088</v>
      </c>
    </row>
    <row r="58" spans="1:9" s="2" customFormat="1" ht="25.5" x14ac:dyDescent="0.2">
      <c r="A58" s="22" t="s">
        <v>62</v>
      </c>
      <c r="B58" s="35">
        <v>9672026</v>
      </c>
      <c r="C58" s="34">
        <v>3244985</v>
      </c>
      <c r="D58" s="23">
        <f t="shared" si="5"/>
        <v>12917011</v>
      </c>
      <c r="E58" s="35">
        <v>8108817</v>
      </c>
      <c r="F58" s="35">
        <v>7887387</v>
      </c>
      <c r="G58" s="25">
        <f>D58-E58</f>
        <v>4808194</v>
      </c>
    </row>
    <row r="59" spans="1:9" s="2" customFormat="1" ht="12.75" x14ac:dyDescent="0.2">
      <c r="A59" s="38" t="s">
        <v>63</v>
      </c>
      <c r="B59" s="39">
        <v>1692409625</v>
      </c>
      <c r="C59" s="40">
        <v>698645603</v>
      </c>
      <c r="D59" s="41">
        <f t="shared" si="5"/>
        <v>2391055228</v>
      </c>
      <c r="E59" s="39">
        <v>1648497922</v>
      </c>
      <c r="F59" s="42">
        <v>1648497922</v>
      </c>
      <c r="G59" s="43">
        <f t="shared" ref="G59" si="6">D59-E59</f>
        <v>742557306</v>
      </c>
    </row>
    <row r="60" spans="1:9" s="2" customFormat="1" ht="12.75" x14ac:dyDescent="0.2">
      <c r="A60" s="44" t="s">
        <v>64</v>
      </c>
      <c r="B60" s="45"/>
    </row>
    <row r="62" spans="1:9" x14ac:dyDescent="0.25">
      <c r="B62" s="17"/>
      <c r="C62" s="17"/>
      <c r="D62" s="17"/>
      <c r="E62" s="17"/>
      <c r="F62" s="17"/>
    </row>
    <row r="63" spans="1:9" x14ac:dyDescent="0.25">
      <c r="B63" s="17"/>
      <c r="C63" s="17"/>
      <c r="D63" s="17"/>
      <c r="E63" s="17"/>
      <c r="F63" s="17"/>
    </row>
    <row r="64" spans="1:9" x14ac:dyDescent="0.25">
      <c r="B64" s="17"/>
      <c r="C64" s="17"/>
      <c r="D64" s="17"/>
      <c r="E64" s="17"/>
      <c r="F64" s="17"/>
    </row>
    <row r="65" spans="1:7" x14ac:dyDescent="0.25">
      <c r="B65" s="17"/>
      <c r="C65" s="17"/>
      <c r="D65" s="17"/>
      <c r="E65" s="17"/>
      <c r="F65" s="17"/>
    </row>
    <row r="66" spans="1:7" s="46" customFormat="1" x14ac:dyDescent="0.25">
      <c r="A66" s="21"/>
      <c r="B66" s="17"/>
      <c r="C66" s="17"/>
      <c r="D66" s="17"/>
      <c r="E66" s="17"/>
      <c r="F66" s="17"/>
      <c r="G66" s="17"/>
    </row>
    <row r="67" spans="1:7" x14ac:dyDescent="0.25">
      <c r="A67" s="47"/>
      <c r="B67" s="48"/>
      <c r="C67" s="48"/>
      <c r="D67" s="48"/>
      <c r="E67" s="48"/>
      <c r="F67" s="48"/>
      <c r="G67" s="48"/>
    </row>
    <row r="68" spans="1:7" x14ac:dyDescent="0.25">
      <c r="A68" s="47"/>
      <c r="B68" s="48"/>
      <c r="C68" s="48"/>
      <c r="D68" s="48"/>
      <c r="E68" s="48"/>
      <c r="F68" s="48"/>
      <c r="G68" s="48"/>
    </row>
    <row r="69" spans="1:7" x14ac:dyDescent="0.25">
      <c r="A69" s="47"/>
      <c r="B69" s="48"/>
      <c r="C69" s="48"/>
      <c r="D69" s="48"/>
      <c r="E69" s="48"/>
      <c r="F69" s="48"/>
      <c r="G69" s="48"/>
    </row>
    <row r="70" spans="1:7" x14ac:dyDescent="0.25">
      <c r="A70" s="47"/>
      <c r="B70" s="48"/>
      <c r="C70" s="48"/>
      <c r="D70" s="48"/>
      <c r="E70" s="48"/>
      <c r="F70" s="48"/>
      <c r="G70" s="48"/>
    </row>
    <row r="71" spans="1:7" s="46" customFormat="1" x14ac:dyDescent="0.25">
      <c r="A71" s="21"/>
      <c r="B71" s="17"/>
      <c r="C71" s="17"/>
      <c r="D71" s="17"/>
      <c r="E71" s="17"/>
      <c r="F71" s="17"/>
      <c r="G71" s="17"/>
    </row>
    <row r="72" spans="1:7" s="46" customFormat="1" x14ac:dyDescent="0.25">
      <c r="A72" s="21"/>
      <c r="B72" s="17"/>
      <c r="C72" s="17"/>
      <c r="D72" s="17"/>
      <c r="E72" s="17"/>
      <c r="F72" s="17"/>
      <c r="G72" s="17"/>
    </row>
    <row r="73" spans="1:7" s="51" customFormat="1" x14ac:dyDescent="0.25">
      <c r="A73" s="49"/>
      <c r="B73" s="50"/>
      <c r="C73" s="50"/>
      <c r="D73" s="50"/>
      <c r="E73" s="50"/>
      <c r="F73" s="50"/>
      <c r="G73" s="50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2022-10-25T16:40:23Z</dcterms:created>
  <dcterms:modified xsi:type="dcterms:W3CDTF">2022-10-25T16:40:24Z</dcterms:modified>
</cp:coreProperties>
</file>