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26769C1E-F6E4-402A-AC61-B94CDBB52837}" xr6:coauthVersionLast="40" xr6:coauthVersionMax="40" xr10:uidLastSave="{00000000-0000-0000-0000-000000000000}"/>
  <bookViews>
    <workbookView xWindow="0" yWindow="0" windowWidth="25200" windowHeight="11775" xr2:uid="{DCF92655-5F9D-4E72-9543-FE4A7C72DE1E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6" i="1" l="1"/>
  <c r="I176" i="1" s="1"/>
  <c r="I175" i="1"/>
  <c r="F175" i="1"/>
  <c r="I174" i="1"/>
  <c r="F174" i="1"/>
  <c r="I173" i="1"/>
  <c r="F173" i="1"/>
  <c r="I172" i="1"/>
  <c r="F172" i="1"/>
  <c r="I171" i="1"/>
  <c r="F171" i="1"/>
  <c r="I170" i="1"/>
  <c r="F170" i="1"/>
  <c r="H168" i="1"/>
  <c r="G168" i="1"/>
  <c r="E168" i="1"/>
  <c r="D168" i="1"/>
  <c r="F168" i="1" s="1"/>
  <c r="I168" i="1" s="1"/>
  <c r="I167" i="1"/>
  <c r="F167" i="1"/>
  <c r="I166" i="1"/>
  <c r="F166" i="1"/>
  <c r="I165" i="1"/>
  <c r="F165" i="1"/>
  <c r="H163" i="1"/>
  <c r="G163" i="1"/>
  <c r="E163" i="1"/>
  <c r="D163" i="1"/>
  <c r="F163" i="1" s="1"/>
  <c r="I163" i="1" s="1"/>
  <c r="I162" i="1"/>
  <c r="F162" i="1"/>
  <c r="I161" i="1"/>
  <c r="F161" i="1"/>
  <c r="D160" i="1"/>
  <c r="F160" i="1" s="1"/>
  <c r="F159" i="1"/>
  <c r="I159" i="1" s="1"/>
  <c r="F158" i="1"/>
  <c r="I158" i="1" s="1"/>
  <c r="F157" i="1"/>
  <c r="I157" i="1" s="1"/>
  <c r="F156" i="1"/>
  <c r="I156" i="1" s="1"/>
  <c r="F155" i="1"/>
  <c r="I155" i="1" s="1"/>
  <c r="E153" i="1"/>
  <c r="D153" i="1"/>
  <c r="F153" i="1" s="1"/>
  <c r="F152" i="1"/>
  <c r="I152" i="1" s="1"/>
  <c r="F151" i="1"/>
  <c r="I151" i="1" s="1"/>
  <c r="F150" i="1"/>
  <c r="I150" i="1" s="1"/>
  <c r="H148" i="1"/>
  <c r="G148" i="1"/>
  <c r="E148" i="1"/>
  <c r="D148" i="1"/>
  <c r="F148" i="1" s="1"/>
  <c r="I148" i="1" s="1"/>
  <c r="F147" i="1"/>
  <c r="I147" i="1" s="1"/>
  <c r="F146" i="1"/>
  <c r="I146" i="1" s="1"/>
  <c r="F145" i="1"/>
  <c r="I145" i="1" s="1"/>
  <c r="F144" i="1"/>
  <c r="I144" i="1" s="1"/>
  <c r="F143" i="1"/>
  <c r="I143" i="1" s="1"/>
  <c r="F142" i="1"/>
  <c r="I142" i="1" s="1"/>
  <c r="F141" i="1"/>
  <c r="I141" i="1" s="1"/>
  <c r="F140" i="1"/>
  <c r="I140" i="1" s="1"/>
  <c r="F139" i="1"/>
  <c r="I139" i="1" s="1"/>
  <c r="H137" i="1"/>
  <c r="G137" i="1"/>
  <c r="E137" i="1"/>
  <c r="D137" i="1"/>
  <c r="F137" i="1" s="1"/>
  <c r="I137" i="1" s="1"/>
  <c r="F136" i="1"/>
  <c r="I136" i="1" s="1"/>
  <c r="F135" i="1"/>
  <c r="I135" i="1" s="1"/>
  <c r="F134" i="1"/>
  <c r="I134" i="1" s="1"/>
  <c r="F133" i="1"/>
  <c r="I133" i="1" s="1"/>
  <c r="F132" i="1"/>
  <c r="I132" i="1" s="1"/>
  <c r="F131" i="1"/>
  <c r="I131" i="1" s="1"/>
  <c r="F130" i="1"/>
  <c r="I130" i="1" s="1"/>
  <c r="F129" i="1"/>
  <c r="I129" i="1" s="1"/>
  <c r="F128" i="1"/>
  <c r="I128" i="1" s="1"/>
  <c r="H126" i="1"/>
  <c r="G126" i="1"/>
  <c r="E126" i="1"/>
  <c r="D126" i="1"/>
  <c r="F126" i="1" s="1"/>
  <c r="I126" i="1" s="1"/>
  <c r="F125" i="1"/>
  <c r="I125" i="1" s="1"/>
  <c r="F124" i="1"/>
  <c r="I124" i="1" s="1"/>
  <c r="F123" i="1"/>
  <c r="I123" i="1" s="1"/>
  <c r="F122" i="1"/>
  <c r="I122" i="1" s="1"/>
  <c r="F121" i="1"/>
  <c r="I121" i="1" s="1"/>
  <c r="F120" i="1"/>
  <c r="I120" i="1" s="1"/>
  <c r="F119" i="1"/>
  <c r="I119" i="1" s="1"/>
  <c r="F118" i="1"/>
  <c r="I118" i="1" s="1"/>
  <c r="F117" i="1"/>
  <c r="I117" i="1" s="1"/>
  <c r="H115" i="1"/>
  <c r="G115" i="1"/>
  <c r="E115" i="1"/>
  <c r="D115" i="1"/>
  <c r="F115" i="1" s="1"/>
  <c r="I115" i="1" s="1"/>
  <c r="F114" i="1"/>
  <c r="I114" i="1" s="1"/>
  <c r="F113" i="1"/>
  <c r="I113" i="1" s="1"/>
  <c r="F112" i="1"/>
  <c r="I112" i="1" s="1"/>
  <c r="F111" i="1"/>
  <c r="I111" i="1" s="1"/>
  <c r="F110" i="1"/>
  <c r="I110" i="1" s="1"/>
  <c r="F109" i="1"/>
  <c r="I109" i="1" s="1"/>
  <c r="F108" i="1"/>
  <c r="I108" i="1" s="1"/>
  <c r="F107" i="1"/>
  <c r="I107" i="1" s="1"/>
  <c r="F106" i="1"/>
  <c r="I106" i="1" s="1"/>
  <c r="H104" i="1"/>
  <c r="G104" i="1"/>
  <c r="E104" i="1"/>
  <c r="D104" i="1"/>
  <c r="F104" i="1" s="1"/>
  <c r="I104" i="1" s="1"/>
  <c r="F103" i="1"/>
  <c r="I103" i="1" s="1"/>
  <c r="F102" i="1"/>
  <c r="I102" i="1" s="1"/>
  <c r="F101" i="1"/>
  <c r="I101" i="1" s="1"/>
  <c r="F100" i="1"/>
  <c r="I100" i="1" s="1"/>
  <c r="F99" i="1"/>
  <c r="I99" i="1" s="1"/>
  <c r="F98" i="1"/>
  <c r="I98" i="1" s="1"/>
  <c r="F97" i="1"/>
  <c r="I97" i="1" s="1"/>
  <c r="H95" i="1"/>
  <c r="G95" i="1"/>
  <c r="E95" i="1"/>
  <c r="D95" i="1"/>
  <c r="F95" i="1" s="1"/>
  <c r="I95" i="1" s="1"/>
  <c r="E94" i="1"/>
  <c r="F92" i="1"/>
  <c r="I92" i="1" s="1"/>
  <c r="I91" i="1"/>
  <c r="F91" i="1"/>
  <c r="F90" i="1"/>
  <c r="I90" i="1" s="1"/>
  <c r="I89" i="1"/>
  <c r="F89" i="1"/>
  <c r="F88" i="1"/>
  <c r="I88" i="1" s="1"/>
  <c r="I87" i="1"/>
  <c r="F87" i="1"/>
  <c r="F86" i="1"/>
  <c r="I86" i="1" s="1"/>
  <c r="H84" i="1"/>
  <c r="G84" i="1"/>
  <c r="E84" i="1"/>
  <c r="F84" i="1" s="1"/>
  <c r="I84" i="1" s="1"/>
  <c r="D84" i="1"/>
  <c r="F83" i="1"/>
  <c r="I83" i="1" s="1"/>
  <c r="I82" i="1"/>
  <c r="F82" i="1"/>
  <c r="F81" i="1"/>
  <c r="I81" i="1" s="1"/>
  <c r="H79" i="1"/>
  <c r="G79" i="1"/>
  <c r="E79" i="1"/>
  <c r="F79" i="1" s="1"/>
  <c r="I79" i="1" s="1"/>
  <c r="D79" i="1"/>
  <c r="F78" i="1"/>
  <c r="I78" i="1" s="1"/>
  <c r="I77" i="1"/>
  <c r="I75" i="1"/>
  <c r="F75" i="1"/>
  <c r="I74" i="1"/>
  <c r="I73" i="1"/>
  <c r="I72" i="1"/>
  <c r="I71" i="1"/>
  <c r="H69" i="1"/>
  <c r="G69" i="1"/>
  <c r="E69" i="1"/>
  <c r="D69" i="1"/>
  <c r="F69" i="1" s="1"/>
  <c r="I69" i="1" s="1"/>
  <c r="I68" i="1"/>
  <c r="F68" i="1"/>
  <c r="F67" i="1"/>
  <c r="I67" i="1" s="1"/>
  <c r="I66" i="1"/>
  <c r="F66" i="1"/>
  <c r="H64" i="1"/>
  <c r="G64" i="1"/>
  <c r="E64" i="1"/>
  <c r="D64" i="1"/>
  <c r="F64" i="1" s="1"/>
  <c r="I64" i="1" s="1"/>
  <c r="I63" i="1"/>
  <c r="F63" i="1"/>
  <c r="F62" i="1"/>
  <c r="I62" i="1" s="1"/>
  <c r="I61" i="1"/>
  <c r="F61" i="1"/>
  <c r="F60" i="1"/>
  <c r="I60" i="1" s="1"/>
  <c r="I59" i="1"/>
  <c r="F59" i="1"/>
  <c r="F58" i="1"/>
  <c r="I58" i="1" s="1"/>
  <c r="I57" i="1"/>
  <c r="F57" i="1"/>
  <c r="F56" i="1"/>
  <c r="I56" i="1" s="1"/>
  <c r="I55" i="1"/>
  <c r="F55" i="1"/>
  <c r="H53" i="1"/>
  <c r="G53" i="1"/>
  <c r="E53" i="1"/>
  <c r="D53" i="1"/>
  <c r="F53" i="1" s="1"/>
  <c r="I53" i="1" s="1"/>
  <c r="I52" i="1"/>
  <c r="F52" i="1"/>
  <c r="F51" i="1"/>
  <c r="I51" i="1" s="1"/>
  <c r="I50" i="1"/>
  <c r="F50" i="1"/>
  <c r="F49" i="1"/>
  <c r="I49" i="1" s="1"/>
  <c r="I48" i="1"/>
  <c r="F48" i="1"/>
  <c r="F47" i="1"/>
  <c r="I47" i="1" s="1"/>
  <c r="I46" i="1"/>
  <c r="F46" i="1"/>
  <c r="F45" i="1"/>
  <c r="I45" i="1" s="1"/>
  <c r="I44" i="1"/>
  <c r="F44" i="1"/>
  <c r="H42" i="1"/>
  <c r="G42" i="1"/>
  <c r="E42" i="1"/>
  <c r="D42" i="1"/>
  <c r="F42" i="1" s="1"/>
  <c r="I42" i="1" s="1"/>
  <c r="I41" i="1"/>
  <c r="F41" i="1"/>
  <c r="F40" i="1"/>
  <c r="I40" i="1" s="1"/>
  <c r="I39" i="1"/>
  <c r="F39" i="1"/>
  <c r="F38" i="1"/>
  <c r="I38" i="1" s="1"/>
  <c r="I37" i="1"/>
  <c r="F37" i="1"/>
  <c r="F36" i="1"/>
  <c r="I36" i="1" s="1"/>
  <c r="I35" i="1"/>
  <c r="F35" i="1"/>
  <c r="F34" i="1"/>
  <c r="I34" i="1" s="1"/>
  <c r="I33" i="1"/>
  <c r="F33" i="1"/>
  <c r="H31" i="1"/>
  <c r="G31" i="1"/>
  <c r="E31" i="1"/>
  <c r="D31" i="1"/>
  <c r="F31" i="1" s="1"/>
  <c r="I31" i="1" s="1"/>
  <c r="I30" i="1"/>
  <c r="F30" i="1"/>
  <c r="F29" i="1"/>
  <c r="I29" i="1" s="1"/>
  <c r="I28" i="1"/>
  <c r="F28" i="1"/>
  <c r="F27" i="1"/>
  <c r="I27" i="1" s="1"/>
  <c r="I26" i="1"/>
  <c r="F26" i="1"/>
  <c r="F25" i="1"/>
  <c r="I25" i="1" s="1"/>
  <c r="I24" i="1"/>
  <c r="F24" i="1"/>
  <c r="F23" i="1"/>
  <c r="I23" i="1" s="1"/>
  <c r="I22" i="1"/>
  <c r="F22" i="1"/>
  <c r="H20" i="1"/>
  <c r="G20" i="1"/>
  <c r="E20" i="1"/>
  <c r="D20" i="1"/>
  <c r="F20" i="1" s="1"/>
  <c r="I20" i="1" s="1"/>
  <c r="I19" i="1"/>
  <c r="F19" i="1"/>
  <c r="F18" i="1"/>
  <c r="I18" i="1" s="1"/>
  <c r="I17" i="1"/>
  <c r="F17" i="1"/>
  <c r="F16" i="1"/>
  <c r="I16" i="1" s="1"/>
  <c r="I15" i="1"/>
  <c r="F15" i="1"/>
  <c r="F14" i="1"/>
  <c r="I14" i="1" s="1"/>
  <c r="I13" i="1"/>
  <c r="F13" i="1"/>
  <c r="H11" i="1"/>
  <c r="H10" i="1" s="1"/>
  <c r="G11" i="1"/>
  <c r="E11" i="1"/>
  <c r="D11" i="1"/>
  <c r="F11" i="1" s="1"/>
  <c r="I11" i="1" s="1"/>
  <c r="G10" i="1"/>
  <c r="E10" i="1"/>
  <c r="E177" i="1" s="1"/>
  <c r="G160" i="1" l="1"/>
  <c r="H160" i="1"/>
  <c r="H153" i="1" s="1"/>
  <c r="H94" i="1" s="1"/>
  <c r="H177" i="1" s="1"/>
  <c r="D10" i="1"/>
  <c r="D94" i="1"/>
  <c r="F94" i="1" s="1"/>
  <c r="D177" i="1" l="1"/>
  <c r="F177" i="1" s="1"/>
  <c r="F10" i="1"/>
  <c r="I10" i="1" s="1"/>
  <c r="I160" i="1"/>
  <c r="G153" i="1"/>
  <c r="G94" i="1" l="1"/>
  <c r="I153" i="1"/>
  <c r="G177" i="1" l="1"/>
  <c r="I177" i="1" s="1"/>
  <c r="I94" i="1"/>
</calcChain>
</file>

<file path=xl/sharedStrings.xml><?xml version="1.0" encoding="utf-8"?>
<sst xmlns="http://schemas.openxmlformats.org/spreadsheetml/2006/main" count="309" uniqueCount="164">
  <si>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</si>
  <si>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</si>
  <si>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</si>
  <si>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POR OBJETO DEL GASTO (CAPÍTULO Y CONCEPTO)</t>
  </si>
  <si>
    <t>DEL 1 DE ENERO AL 30 DE SEPTIEMBRE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</si>
  <si>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</si>
  <si>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</si>
  <si>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</si>
  <si>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</si>
  <si>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</si>
  <si>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</si>
  <si>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</si>
  <si>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</si>
  <si>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</si>
  <si>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</si>
  <si>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</si>
  <si>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</si>
  <si>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</si>
  <si>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</si>
  <si>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</si>
  <si>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</si>
  <si>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</si>
  <si>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</si>
  <si>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</si>
  <si>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</si>
  <si>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</si>
  <si>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</si>
  <si>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</si>
  <si>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</si>
  <si>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</si>
  <si>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</si>
  <si>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</si>
  <si>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</si>
  <si>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</si>
  <si>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</si>
  <si>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</si>
  <si>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</si>
  <si>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</si>
  <si>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</si>
  <si>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</si>
  <si>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</si>
  <si>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</si>
  <si>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</si>
  <si>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</si>
  <si>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</si>
  <si>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</si>
  <si>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</si>
  <si>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</si>
  <si>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</si>
  <si>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</si>
  <si>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</si>
  <si>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</si>
  <si>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</si>
  <si>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</si>
  <si>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</si>
  <si>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</si>
  <si>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</si>
  <si>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</si>
  <si>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</si>
  <si>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</si>
  <si>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</si>
  <si>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</si>
  <si>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</si>
  <si>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</si>
  <si>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</si>
  <si>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</si>
  <si>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</si>
  <si>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</si>
  <si>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</si>
  <si>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</si>
  <si>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</si>
  <si>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</si>
  <si>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</si>
  <si>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</si>
  <si>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</si>
  <si>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</si>
  <si>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</si>
  <si>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</si>
  <si>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</si>
  <si>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</si>
  <si>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</si>
  <si>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</si>
  <si>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</si>
  <si>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</si>
  <si>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</si>
  <si>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</si>
  <si>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</si>
  <si>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</si>
  <si>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</si>
  <si>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</si>
  <si>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</si>
  <si>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</si>
  <si>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</si>
  <si>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</si>
  <si>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</si>
  <si>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</si>
  <si>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</si>
  <si>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</si>
  <si>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</si>
  <si>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</si>
  <si>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</si>
  <si>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</si>
  <si>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</si>
  <si>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</si>
  <si>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</si>
  <si>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</si>
  <si>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</si>
  <si>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</si>
  <si>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</si>
  <si>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</si>
  <si>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</si>
  <si>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</si>
  <si>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</si>
  <si>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</si>
  <si>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</si>
  <si>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</si>
  <si>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</si>
  <si>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</si>
  <si>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</si>
  <si>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</si>
  <si>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</si>
  <si>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</si>
  <si>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</si>
  <si>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</si>
  <si>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</si>
  <si>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</si>
  <si>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</si>
  <si>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</si>
  <si>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</si>
  <si>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</si>
  <si>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</si>
  <si>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</si>
  <si>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</si>
  <si>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</si>
  <si>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</si>
  <si>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</si>
  <si>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</si>
  <si>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</si>
  <si>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</si>
  <si>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</si>
  <si>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</si>
  <si>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</si>
  <si>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</si>
  <si>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</si>
  <si>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</si>
  <si>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</si>
  <si>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</si>
  <si>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</si>
  <si>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</si>
  <si>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</si>
  <si>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</si>
  <si>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</si>
  <si>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</si>
  <si>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</si>
  <si>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</si>
  <si>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</si>
  <si>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</si>
  <si>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</si>
  <si>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</si>
  <si>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</si>
  <si>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 xml:space="preserve">    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</si>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</sst>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vertical="top"/>
    </xf>
    <xf numFmtId="44" fontId="1" fillId="0" borderId="0" applyFont="0" applyFill="0" applyBorder="0" applyAlignment="0" applyProtection="0">
      <alignment vertical="top"/>
    </xf>
    <xf numFmtId="0" fontId="7" fillId="0" borderId="0"/>
  </cellStyleXfs>
  <cellXfs count="46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1" fillId="0" borderId="0" xfId="1" applyFont="1">
      <alignment vertical="top"/>
    </xf>
    <xf numFmtId="0" fontId="3" fillId="2" borderId="0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3" borderId="2" xfId="1" applyFont="1" applyFill="1" applyBorder="1" applyAlignment="1">
      <alignment horizontal="center" vertical="center" wrapText="1" readingOrder="1"/>
    </xf>
    <xf numFmtId="164" fontId="4" fillId="3" borderId="2" xfId="1" applyNumberFormat="1" applyFont="1" applyFill="1" applyBorder="1" applyAlignment="1">
      <alignment horizontal="center" vertical="center" wrapText="1" readingOrder="1"/>
    </xf>
    <xf numFmtId="164" fontId="4" fillId="3" borderId="3" xfId="1" applyNumberFormat="1" applyFont="1" applyFill="1" applyBorder="1" applyAlignment="1">
      <alignment horizontal="center" vertical="top" wrapText="1" readingOrder="1"/>
    </xf>
    <xf numFmtId="0" fontId="4" fillId="3" borderId="4" xfId="1" applyFont="1" applyFill="1" applyBorder="1" applyAlignment="1">
      <alignment horizontal="center" vertical="center" wrapText="1" readingOrder="1"/>
    </xf>
    <xf numFmtId="0" fontId="4" fillId="3" borderId="5" xfId="1" applyFont="1" applyFill="1" applyBorder="1" applyAlignment="1">
      <alignment horizontal="center" vertical="center" wrapText="1" readingOrder="1"/>
    </xf>
    <xf numFmtId="164" fontId="4" fillId="3" borderId="5" xfId="1" applyNumberFormat="1" applyFont="1" applyFill="1" applyBorder="1" applyAlignment="1">
      <alignment horizontal="center" vertical="center" wrapText="1" readingOrder="1"/>
    </xf>
    <xf numFmtId="164" fontId="4" fillId="3" borderId="6" xfId="1" applyNumberFormat="1" applyFont="1" applyFill="1" applyBorder="1" applyAlignment="1">
      <alignment horizontal="center" vertical="top" wrapText="1" readingOrder="1"/>
    </xf>
    <xf numFmtId="0" fontId="5" fillId="0" borderId="0" xfId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top" wrapText="1" readingOrder="1"/>
    </xf>
    <xf numFmtId="0" fontId="1" fillId="0" borderId="0" xfId="1" applyFont="1" applyFill="1" applyBorder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5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justify" vertical="top"/>
    </xf>
    <xf numFmtId="164" fontId="6" fillId="5" borderId="0" xfId="0" applyNumberFormat="1" applyFont="1" applyFill="1" applyBorder="1" applyAlignment="1">
      <alignment horizontal="right" vertical="top"/>
    </xf>
    <xf numFmtId="0" fontId="6" fillId="0" borderId="0" xfId="0" applyFont="1" applyBorder="1" applyAlignment="1">
      <alignment vertical="top"/>
    </xf>
    <xf numFmtId="0" fontId="1" fillId="0" borderId="0" xfId="0" applyFont="1" applyBorder="1" applyAlignment="1">
      <alignment horizontal="justify" vertical="top"/>
    </xf>
    <xf numFmtId="164" fontId="1" fillId="0" borderId="0" xfId="2" applyNumberFormat="1" applyFont="1" applyFill="1" applyBorder="1" applyAlignment="1">
      <alignment horizontal="right"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justify" vertical="top" wrapText="1"/>
    </xf>
    <xf numFmtId="164" fontId="1" fillId="0" borderId="0" xfId="0" applyNumberFormat="1" applyFont="1" applyBorder="1" applyAlignment="1">
      <alignment vertical="top"/>
    </xf>
    <xf numFmtId="0" fontId="6" fillId="5" borderId="0" xfId="0" applyFont="1" applyFill="1" applyBorder="1" applyAlignment="1">
      <alignment horizontal="justify" vertical="top"/>
    </xf>
    <xf numFmtId="0" fontId="6" fillId="5" borderId="0" xfId="0" applyFont="1" applyFill="1" applyBorder="1" applyAlignment="1">
      <alignment horizontal="justify" vertical="top" wrapText="1"/>
    </xf>
    <xf numFmtId="164" fontId="6" fillId="5" borderId="0" xfId="2" applyNumberFormat="1" applyFont="1" applyFill="1" applyBorder="1" applyAlignment="1">
      <alignment horizontal="right" vertical="top"/>
    </xf>
    <xf numFmtId="0" fontId="1" fillId="0" borderId="8" xfId="0" applyFont="1" applyBorder="1" applyAlignment="1">
      <alignment horizontal="justify" vertical="top"/>
    </xf>
    <xf numFmtId="164" fontId="1" fillId="0" borderId="8" xfId="2" applyNumberFormat="1" applyFont="1" applyFill="1" applyBorder="1" applyAlignment="1">
      <alignment horizontal="right" vertical="top"/>
    </xf>
    <xf numFmtId="164" fontId="1" fillId="0" borderId="0" xfId="0" applyNumberFormat="1" applyFont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5" borderId="0" xfId="0" applyFont="1" applyFill="1" applyAlignment="1">
      <alignment horizontal="justify" vertical="top"/>
    </xf>
    <xf numFmtId="0" fontId="1" fillId="0" borderId="0" xfId="0" applyFont="1" applyAlignment="1">
      <alignment horizontal="justify" vertical="top"/>
    </xf>
    <xf numFmtId="0" fontId="1" fillId="0" borderId="0" xfId="0" applyFont="1" applyAlignment="1">
      <alignment horizontal="justify" vertical="top" wrapText="1"/>
    </xf>
    <xf numFmtId="0" fontId="6" fillId="4" borderId="9" xfId="0" applyFont="1" applyFill="1" applyBorder="1" applyAlignment="1">
      <alignment horizontal="justify" vertical="center"/>
    </xf>
    <xf numFmtId="164" fontId="6" fillId="4" borderId="9" xfId="0" applyNumberFormat="1" applyFont="1" applyFill="1" applyBorder="1" applyAlignment="1">
      <alignment horizontal="right" vertical="center"/>
    </xf>
    <xf numFmtId="0" fontId="8" fillId="0" borderId="10" xfId="3" applyFont="1" applyBorder="1" applyAlignment="1">
      <alignment horizontal="left" vertical="top" wrapText="1"/>
    </xf>
    <xf numFmtId="164" fontId="1" fillId="0" borderId="0" xfId="0" applyNumberFormat="1" applyFont="1" applyAlignment="1">
      <alignment vertical="top"/>
    </xf>
    <xf numFmtId="0" fontId="1" fillId="0" borderId="0" xfId="1">
      <alignment vertical="top"/>
    </xf>
    <xf numFmtId="164" fontId="1" fillId="0" borderId="0" xfId="1" applyNumberFormat="1">
      <alignment vertical="top"/>
    </xf>
  </cellXfs>
  <cellStyles count="4">
    <cellStyle name="Moneda 2" xfId="2" xr:uid="{107B5F33-946A-43A5-A238-030B5E25EDDE}"/>
    <cellStyle name="Normal" xfId="0" builtinId="0"/>
    <cellStyle name="Normal 2 2" xfId="3" xr:uid="{C0E6394B-A824-4D47-8150-8D1D4F5FD25C}"/>
    <cellStyle name="Normal 21" xfId="1" xr:uid="{4C3BFD34-5A76-47F5-A22A-06F080DE29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1107498</xdr:colOff>
      <xdr:row>6</xdr:row>
      <xdr:rowOff>2598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B4C6865-4851-4433-A1BB-C441DCD580E1}"/>
            </a:ext>
          </a:extLst>
        </xdr:cNvPr>
        <xdr:cNvSpPr txBox="1"/>
      </xdr:nvSpPr>
      <xdr:spPr>
        <a:xfrm>
          <a:off x="876300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AF3D3-CCD4-44F3-9B5D-BFBB2FC4C6F3}">
  <dimension ref="A1:K178"/>
  <sheetViews>
    <sheetView showGridLines="0" tabSelected="1" workbookViewId="0">
      <selection sqref="A1:I178"/>
    </sheetView>
  </sheetViews>
  <sheetFormatPr baseColWidth="10" defaultRowHeight="15" x14ac:dyDescent="0.25"/>
  <cols>
    <col min="1" max="1" width="3" style="44" customWidth="1"/>
    <col min="2" max="2" width="3.28515625" style="44" customWidth="1"/>
    <col min="3" max="3" width="40.7109375" style="44" customWidth="1"/>
    <col min="4" max="9" width="16.7109375" style="45" customWidth="1"/>
    <col min="11" max="16" width="14.7109375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15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4"/>
    </row>
    <row r="10" spans="1:11" s="20" customFormat="1" ht="15.95" hidden="1" customHeight="1" thickBot="1" x14ac:dyDescent="0.3">
      <c r="A10" s="16" t="s">
        <v>14</v>
      </c>
      <c r="B10" s="16"/>
      <c r="C10" s="16"/>
      <c r="D10" s="17">
        <f>SUM(D11,D20,D31,D42,D53,D64,D69,D79,D84)</f>
        <v>5954990765</v>
      </c>
      <c r="E10" s="17">
        <f>SUM(E11,E20,E31,E42,E53,E64,E69,E79,E84)</f>
        <v>7396333796</v>
      </c>
      <c r="F10" s="17">
        <f>SUM(D10:E10)</f>
        <v>13351324561</v>
      </c>
      <c r="G10" s="17">
        <f t="shared" ref="G10:H10" si="0">SUM(G11,G20,G31,G42,G53,G64,G69,G79,G84)</f>
        <v>10224024603</v>
      </c>
      <c r="H10" s="17">
        <f t="shared" si="0"/>
        <v>10126627655</v>
      </c>
      <c r="I10" s="17">
        <f>SUM(F10-G10)</f>
        <v>3127299958</v>
      </c>
      <c r="J10" s="18"/>
      <c r="K10" s="19"/>
    </row>
    <row r="11" spans="1:11" s="24" customFormat="1" ht="12.75" hidden="1" customHeight="1" thickTop="1" x14ac:dyDescent="0.25">
      <c r="A11" s="21" t="s">
        <v>15</v>
      </c>
      <c r="B11" s="22" t="s">
        <v>16</v>
      </c>
      <c r="C11" s="22"/>
      <c r="D11" s="23">
        <f>SUM(D13:D19)</f>
        <v>2116600441</v>
      </c>
      <c r="E11" s="23">
        <f>SUM(E13:E19)</f>
        <v>1771141006</v>
      </c>
      <c r="F11" s="23">
        <f>SUM(D11:E11)</f>
        <v>3887741447</v>
      </c>
      <c r="G11" s="23">
        <f t="shared" ref="G11:H11" si="1">SUM(G13:G19)</f>
        <v>3010423945</v>
      </c>
      <c r="H11" s="23">
        <f t="shared" si="1"/>
        <v>2986517648</v>
      </c>
      <c r="I11" s="23">
        <f>SUM(F11-G11)</f>
        <v>877317502</v>
      </c>
    </row>
    <row r="12" spans="1:11" s="27" customFormat="1" ht="3" hidden="1" customHeight="1" x14ac:dyDescent="0.25">
      <c r="A12" s="25"/>
      <c r="B12" s="25"/>
      <c r="C12" s="25"/>
      <c r="D12" s="26"/>
      <c r="E12" s="26"/>
      <c r="F12" s="26"/>
      <c r="G12" s="26"/>
      <c r="H12" s="26"/>
      <c r="I12" s="26"/>
    </row>
    <row r="13" spans="1:11" s="27" customFormat="1" ht="25.5" hidden="1" customHeight="1" x14ac:dyDescent="0.25">
      <c r="A13" s="25"/>
      <c r="B13" s="25" t="s">
        <v>17</v>
      </c>
      <c r="C13" s="28" t="s">
        <v>18</v>
      </c>
      <c r="D13" s="26">
        <v>312650747</v>
      </c>
      <c r="E13" s="26">
        <v>93962712</v>
      </c>
      <c r="F13" s="26">
        <f>SUM(D13:E13)</f>
        <v>406613459</v>
      </c>
      <c r="G13" s="26">
        <v>301393120</v>
      </c>
      <c r="H13" s="26">
        <v>290731620</v>
      </c>
      <c r="I13" s="26">
        <f t="shared" ref="I13:I20" si="2">SUM(F13-G13)</f>
        <v>105220339</v>
      </c>
    </row>
    <row r="14" spans="1:11" s="27" customFormat="1" ht="25.5" hidden="1" customHeight="1" x14ac:dyDescent="0.25">
      <c r="A14" s="25"/>
      <c r="B14" s="25" t="s">
        <v>19</v>
      </c>
      <c r="C14" s="28" t="s">
        <v>20</v>
      </c>
      <c r="D14" s="26">
        <v>1093742165</v>
      </c>
      <c r="E14" s="26">
        <v>1433433500</v>
      </c>
      <c r="F14" s="26">
        <f t="shared" ref="F14:F19" si="3">SUM(D14:E14)</f>
        <v>2527175665</v>
      </c>
      <c r="G14" s="26">
        <v>2139223875</v>
      </c>
      <c r="H14" s="26">
        <v>2132787429</v>
      </c>
      <c r="I14" s="26">
        <f t="shared" si="2"/>
        <v>387951790</v>
      </c>
    </row>
    <row r="15" spans="1:11" s="27" customFormat="1" ht="12.75" hidden="1" customHeight="1" x14ac:dyDescent="0.25">
      <c r="A15" s="25"/>
      <c r="B15" s="25" t="s">
        <v>21</v>
      </c>
      <c r="C15" s="25" t="s">
        <v>22</v>
      </c>
      <c r="D15" s="26">
        <v>396336618</v>
      </c>
      <c r="E15" s="26">
        <v>37301169</v>
      </c>
      <c r="F15" s="26">
        <f>SUM(D15:E15)</f>
        <v>433637787</v>
      </c>
      <c r="G15" s="26">
        <v>182757125</v>
      </c>
      <c r="H15" s="26">
        <v>179155753</v>
      </c>
      <c r="I15" s="26">
        <f t="shared" si="2"/>
        <v>250880662</v>
      </c>
    </row>
    <row r="16" spans="1:11" s="27" customFormat="1" ht="12.75" hidden="1" customHeight="1" x14ac:dyDescent="0.25">
      <c r="A16" s="25"/>
      <c r="B16" s="25" t="s">
        <v>23</v>
      </c>
      <c r="C16" s="25" t="s">
        <v>24</v>
      </c>
      <c r="D16" s="26">
        <v>187000315</v>
      </c>
      <c r="E16" s="26">
        <v>188736130</v>
      </c>
      <c r="F16" s="26">
        <f t="shared" si="3"/>
        <v>375736445</v>
      </c>
      <c r="G16" s="26">
        <v>275413390</v>
      </c>
      <c r="H16" s="26">
        <v>273723555</v>
      </c>
      <c r="I16" s="26">
        <f t="shared" si="2"/>
        <v>100323055</v>
      </c>
    </row>
    <row r="17" spans="1:9" s="27" customFormat="1" ht="12.75" hidden="1" customHeight="1" x14ac:dyDescent="0.25">
      <c r="A17" s="25"/>
      <c r="B17" s="25" t="s">
        <v>25</v>
      </c>
      <c r="C17" s="25" t="s">
        <v>26</v>
      </c>
      <c r="D17" s="26">
        <v>69205751</v>
      </c>
      <c r="E17" s="26">
        <v>19371583</v>
      </c>
      <c r="F17" s="26">
        <f t="shared" si="3"/>
        <v>88577334</v>
      </c>
      <c r="G17" s="26">
        <v>64364376</v>
      </c>
      <c r="H17" s="26">
        <v>63330332</v>
      </c>
      <c r="I17" s="26">
        <f t="shared" si="2"/>
        <v>24212958</v>
      </c>
    </row>
    <row r="18" spans="1:9" s="27" customFormat="1" ht="12.75" hidden="1" customHeight="1" x14ac:dyDescent="0.25">
      <c r="A18" s="25"/>
      <c r="B18" s="25" t="s">
        <v>27</v>
      </c>
      <c r="C18" s="25" t="s">
        <v>28</v>
      </c>
      <c r="D18" s="26">
        <v>0</v>
      </c>
      <c r="E18" s="26">
        <v>0</v>
      </c>
      <c r="F18" s="26">
        <f t="shared" si="3"/>
        <v>0</v>
      </c>
      <c r="G18" s="26">
        <v>0</v>
      </c>
      <c r="H18" s="26">
        <v>0</v>
      </c>
      <c r="I18" s="26">
        <f t="shared" si="2"/>
        <v>0</v>
      </c>
    </row>
    <row r="19" spans="1:9" s="27" customFormat="1" ht="12.75" hidden="1" customHeight="1" x14ac:dyDescent="0.25">
      <c r="A19" s="25"/>
      <c r="B19" s="25" t="s">
        <v>29</v>
      </c>
      <c r="C19" s="25" t="s">
        <v>30</v>
      </c>
      <c r="D19" s="26">
        <v>57664845</v>
      </c>
      <c r="E19" s="26">
        <v>-1664088</v>
      </c>
      <c r="F19" s="26">
        <f t="shared" si="3"/>
        <v>56000757</v>
      </c>
      <c r="G19" s="26">
        <v>47272059</v>
      </c>
      <c r="H19" s="26">
        <v>46788959</v>
      </c>
      <c r="I19" s="26">
        <f t="shared" si="2"/>
        <v>8728698</v>
      </c>
    </row>
    <row r="20" spans="1:9" s="24" customFormat="1" ht="12.75" hidden="1" customHeight="1" x14ac:dyDescent="0.25">
      <c r="A20" s="21" t="s">
        <v>31</v>
      </c>
      <c r="B20" s="22" t="s">
        <v>32</v>
      </c>
      <c r="C20" s="22"/>
      <c r="D20" s="23">
        <f>SUM(D22:D30)</f>
        <v>197414083</v>
      </c>
      <c r="E20" s="23">
        <f>SUM(E22:E30)</f>
        <v>82576144</v>
      </c>
      <c r="F20" s="23">
        <f>SUM(D20:E20)</f>
        <v>279990227</v>
      </c>
      <c r="G20" s="23">
        <f>SUM(G22:G30)</f>
        <v>65237718</v>
      </c>
      <c r="H20" s="23">
        <f>SUM(H22:H30)</f>
        <v>64077400</v>
      </c>
      <c r="I20" s="23">
        <f t="shared" si="2"/>
        <v>214752509</v>
      </c>
    </row>
    <row r="21" spans="1:9" s="27" customFormat="1" ht="3" hidden="1" customHeight="1" x14ac:dyDescent="0.25">
      <c r="A21" s="25"/>
      <c r="B21" s="25"/>
      <c r="C21" s="25"/>
      <c r="D21" s="26"/>
      <c r="E21" s="26"/>
      <c r="F21" s="26"/>
      <c r="G21" s="26"/>
      <c r="H21" s="26"/>
      <c r="I21" s="26"/>
    </row>
    <row r="22" spans="1:9" s="27" customFormat="1" ht="25.5" hidden="1" customHeight="1" x14ac:dyDescent="0.25">
      <c r="A22" s="25"/>
      <c r="B22" s="25" t="s">
        <v>33</v>
      </c>
      <c r="C22" s="28" t="s">
        <v>34</v>
      </c>
      <c r="D22" s="26">
        <v>15925835</v>
      </c>
      <c r="E22" s="26">
        <v>4406116</v>
      </c>
      <c r="F22" s="26">
        <f>SUM(D22:E22)</f>
        <v>20331951</v>
      </c>
      <c r="G22" s="26">
        <v>10481402</v>
      </c>
      <c r="H22" s="26">
        <v>9761677</v>
      </c>
      <c r="I22" s="26">
        <f t="shared" ref="I22:I31" si="4">SUM(F22-G22)</f>
        <v>9850549</v>
      </c>
    </row>
    <row r="23" spans="1:9" s="27" customFormat="1" ht="12.75" hidden="1" customHeight="1" x14ac:dyDescent="0.25">
      <c r="A23" s="25"/>
      <c r="B23" s="25" t="s">
        <v>35</v>
      </c>
      <c r="C23" s="25" t="s">
        <v>36</v>
      </c>
      <c r="D23" s="26">
        <v>6882820</v>
      </c>
      <c r="E23" s="26">
        <v>3257699</v>
      </c>
      <c r="F23" s="26">
        <f t="shared" ref="F23:F30" si="5">SUM(D23:E23)</f>
        <v>10140519</v>
      </c>
      <c r="G23" s="26">
        <v>6796737</v>
      </c>
      <c r="H23" s="26">
        <v>6729270</v>
      </c>
      <c r="I23" s="26">
        <f t="shared" si="4"/>
        <v>3343782</v>
      </c>
    </row>
    <row r="24" spans="1:9" s="27" customFormat="1" ht="25.5" hidden="1" customHeight="1" x14ac:dyDescent="0.25">
      <c r="A24" s="25"/>
      <c r="B24" s="25" t="s">
        <v>37</v>
      </c>
      <c r="C24" s="28" t="s">
        <v>38</v>
      </c>
      <c r="D24" s="26">
        <v>193765</v>
      </c>
      <c r="E24" s="29">
        <v>7052268</v>
      </c>
      <c r="F24" s="26">
        <f t="shared" si="5"/>
        <v>7246033</v>
      </c>
      <c r="G24" s="26">
        <v>7123689</v>
      </c>
      <c r="H24" s="26">
        <v>7123689</v>
      </c>
      <c r="I24" s="26">
        <f t="shared" si="4"/>
        <v>122344</v>
      </c>
    </row>
    <row r="25" spans="1:9" s="27" customFormat="1" ht="25.5" hidden="1" customHeight="1" x14ac:dyDescent="0.25">
      <c r="A25" s="25"/>
      <c r="B25" s="25" t="s">
        <v>39</v>
      </c>
      <c r="C25" s="28" t="s">
        <v>40</v>
      </c>
      <c r="D25" s="26">
        <v>2149734</v>
      </c>
      <c r="E25" s="26">
        <v>2321880</v>
      </c>
      <c r="F25" s="26">
        <f t="shared" si="5"/>
        <v>4471614</v>
      </c>
      <c r="G25" s="26">
        <v>1911837</v>
      </c>
      <c r="H25" s="26">
        <v>1899160</v>
      </c>
      <c r="I25" s="26">
        <f t="shared" si="4"/>
        <v>2559777</v>
      </c>
    </row>
    <row r="26" spans="1:9" s="27" customFormat="1" ht="25.5" hidden="1" customHeight="1" x14ac:dyDescent="0.25">
      <c r="A26" s="25"/>
      <c r="B26" s="25" t="s">
        <v>41</v>
      </c>
      <c r="C26" s="28" t="s">
        <v>42</v>
      </c>
      <c r="D26" s="26">
        <v>139251722</v>
      </c>
      <c r="E26" s="26">
        <v>-20161617</v>
      </c>
      <c r="F26" s="26">
        <f t="shared" si="5"/>
        <v>119090105</v>
      </c>
      <c r="G26" s="26">
        <v>9670922</v>
      </c>
      <c r="H26" s="26">
        <v>9629313</v>
      </c>
      <c r="I26" s="26">
        <f t="shared" si="4"/>
        <v>109419183</v>
      </c>
    </row>
    <row r="27" spans="1:9" s="27" customFormat="1" ht="12.75" hidden="1" customHeight="1" x14ac:dyDescent="0.25">
      <c r="A27" s="25"/>
      <c r="B27" s="25" t="s">
        <v>43</v>
      </c>
      <c r="C27" s="25" t="s">
        <v>44</v>
      </c>
      <c r="D27" s="26">
        <v>19373106</v>
      </c>
      <c r="E27" s="26">
        <v>3455441</v>
      </c>
      <c r="F27" s="26">
        <f t="shared" si="5"/>
        <v>22828547</v>
      </c>
      <c r="G27" s="26">
        <v>16790797</v>
      </c>
      <c r="H27" s="26">
        <v>16617593</v>
      </c>
      <c r="I27" s="26">
        <f t="shared" si="4"/>
        <v>6037750</v>
      </c>
    </row>
    <row r="28" spans="1:9" s="27" customFormat="1" ht="25.5" hidden="1" customHeight="1" x14ac:dyDescent="0.25">
      <c r="A28" s="25"/>
      <c r="B28" s="25" t="s">
        <v>45</v>
      </c>
      <c r="C28" s="28" t="s">
        <v>46</v>
      </c>
      <c r="D28" s="26">
        <v>7841388</v>
      </c>
      <c r="E28" s="26">
        <v>79495432</v>
      </c>
      <c r="F28" s="26">
        <f t="shared" si="5"/>
        <v>87336820</v>
      </c>
      <c r="G28" s="26">
        <v>6824566</v>
      </c>
      <c r="H28" s="26">
        <v>6800402</v>
      </c>
      <c r="I28" s="26">
        <f t="shared" si="4"/>
        <v>80512254</v>
      </c>
    </row>
    <row r="29" spans="1:9" s="27" customFormat="1" ht="12.75" hidden="1" customHeight="1" x14ac:dyDescent="0.25">
      <c r="A29" s="25"/>
      <c r="B29" s="25" t="s">
        <v>47</v>
      </c>
      <c r="C29" s="25" t="s">
        <v>48</v>
      </c>
      <c r="D29" s="26">
        <v>0</v>
      </c>
      <c r="E29" s="26">
        <v>0</v>
      </c>
      <c r="F29" s="26">
        <f t="shared" si="5"/>
        <v>0</v>
      </c>
      <c r="G29" s="26">
        <v>0</v>
      </c>
      <c r="H29" s="26">
        <v>0</v>
      </c>
      <c r="I29" s="26">
        <f t="shared" si="4"/>
        <v>0</v>
      </c>
    </row>
    <row r="30" spans="1:9" s="27" customFormat="1" ht="25.5" hidden="1" customHeight="1" x14ac:dyDescent="0.25">
      <c r="A30" s="25"/>
      <c r="B30" s="25" t="s">
        <v>49</v>
      </c>
      <c r="C30" s="28" t="s">
        <v>50</v>
      </c>
      <c r="D30" s="26">
        <v>5795713</v>
      </c>
      <c r="E30" s="26">
        <v>2748925</v>
      </c>
      <c r="F30" s="26">
        <f t="shared" si="5"/>
        <v>8544638</v>
      </c>
      <c r="G30" s="26">
        <v>5637768</v>
      </c>
      <c r="H30" s="26">
        <v>5516296</v>
      </c>
      <c r="I30" s="26">
        <f t="shared" si="4"/>
        <v>2906870</v>
      </c>
    </row>
    <row r="31" spans="1:9" s="24" customFormat="1" ht="12.75" hidden="1" customHeight="1" x14ac:dyDescent="0.25">
      <c r="A31" s="21" t="s">
        <v>51</v>
      </c>
      <c r="B31" s="22" t="s">
        <v>52</v>
      </c>
      <c r="C31" s="22"/>
      <c r="D31" s="23">
        <f>SUM(D33:D41)</f>
        <v>440213279</v>
      </c>
      <c r="E31" s="23">
        <f>SUM(E33:E41)</f>
        <v>4669941505</v>
      </c>
      <c r="F31" s="23">
        <f t="shared" ref="F31:F69" si="6">SUM(D31:E31)</f>
        <v>5110154784</v>
      </c>
      <c r="G31" s="23">
        <f t="shared" ref="G31:H31" si="7">SUM(G33:G41)</f>
        <v>4503176097</v>
      </c>
      <c r="H31" s="23">
        <f t="shared" si="7"/>
        <v>4500217113</v>
      </c>
      <c r="I31" s="23">
        <f t="shared" si="4"/>
        <v>606978687</v>
      </c>
    </row>
    <row r="32" spans="1:9" s="27" customFormat="1" ht="3" hidden="1" customHeight="1" x14ac:dyDescent="0.25">
      <c r="A32" s="25"/>
      <c r="B32" s="25"/>
      <c r="C32" s="25"/>
      <c r="D32" s="26"/>
      <c r="E32" s="26"/>
      <c r="F32" s="26"/>
      <c r="G32" s="26"/>
      <c r="H32" s="26"/>
      <c r="I32" s="26"/>
    </row>
    <row r="33" spans="1:9" s="27" customFormat="1" ht="12.75" hidden="1" customHeight="1" x14ac:dyDescent="0.25">
      <c r="A33" s="25"/>
      <c r="B33" s="25" t="s">
        <v>53</v>
      </c>
      <c r="C33" s="25" t="s">
        <v>54</v>
      </c>
      <c r="D33" s="26">
        <v>41992346</v>
      </c>
      <c r="E33" s="26">
        <v>4856119</v>
      </c>
      <c r="F33" s="26">
        <f t="shared" ref="F33:F41" si="8">SUM(D33:E33)</f>
        <v>46848465</v>
      </c>
      <c r="G33" s="26">
        <v>26147367</v>
      </c>
      <c r="H33" s="26">
        <v>25207664</v>
      </c>
      <c r="I33" s="26">
        <f t="shared" ref="I33:I42" si="9">SUM(F33-G33)</f>
        <v>20701098</v>
      </c>
    </row>
    <row r="34" spans="1:9" s="27" customFormat="1" ht="12.75" hidden="1" customHeight="1" x14ac:dyDescent="0.25">
      <c r="A34" s="25"/>
      <c r="B34" s="25" t="s">
        <v>55</v>
      </c>
      <c r="C34" s="25" t="s">
        <v>56</v>
      </c>
      <c r="D34" s="26">
        <v>25936806</v>
      </c>
      <c r="E34" s="26">
        <v>-10146160</v>
      </c>
      <c r="F34" s="26">
        <f t="shared" si="8"/>
        <v>15790646</v>
      </c>
      <c r="G34" s="26">
        <v>9597866</v>
      </c>
      <c r="H34" s="26">
        <v>9528859</v>
      </c>
      <c r="I34" s="26">
        <f t="shared" si="9"/>
        <v>6192780</v>
      </c>
    </row>
    <row r="35" spans="1:9" s="27" customFormat="1" ht="25.5" hidden="1" customHeight="1" x14ac:dyDescent="0.25">
      <c r="A35" s="25"/>
      <c r="B35" s="25" t="s">
        <v>57</v>
      </c>
      <c r="C35" s="28" t="s">
        <v>58</v>
      </c>
      <c r="D35" s="26">
        <v>110803477</v>
      </c>
      <c r="E35" s="26">
        <v>733719437</v>
      </c>
      <c r="F35" s="26">
        <f t="shared" si="8"/>
        <v>844522914</v>
      </c>
      <c r="G35" s="26">
        <v>472300111</v>
      </c>
      <c r="H35" s="26">
        <v>471282573</v>
      </c>
      <c r="I35" s="26">
        <f t="shared" si="9"/>
        <v>372222803</v>
      </c>
    </row>
    <row r="36" spans="1:9" s="27" customFormat="1" ht="12.75" hidden="1" customHeight="1" x14ac:dyDescent="0.25">
      <c r="A36" s="25"/>
      <c r="B36" s="25" t="s">
        <v>59</v>
      </c>
      <c r="C36" s="25" t="s">
        <v>60</v>
      </c>
      <c r="D36" s="26">
        <v>2503142</v>
      </c>
      <c r="E36" s="26">
        <v>2326735</v>
      </c>
      <c r="F36" s="26">
        <f t="shared" si="8"/>
        <v>4829877</v>
      </c>
      <c r="G36" s="26">
        <v>3871167</v>
      </c>
      <c r="H36" s="26">
        <v>3870942</v>
      </c>
      <c r="I36" s="26">
        <f t="shared" si="9"/>
        <v>958710</v>
      </c>
    </row>
    <row r="37" spans="1:9" s="27" customFormat="1" ht="25.5" hidden="1" customHeight="1" x14ac:dyDescent="0.25">
      <c r="A37" s="25"/>
      <c r="B37" s="25" t="s">
        <v>61</v>
      </c>
      <c r="C37" s="28" t="s">
        <v>62</v>
      </c>
      <c r="D37" s="26">
        <v>67004234</v>
      </c>
      <c r="E37" s="26">
        <v>95236639</v>
      </c>
      <c r="F37" s="26">
        <f t="shared" si="8"/>
        <v>162240873</v>
      </c>
      <c r="G37" s="26">
        <v>119371781</v>
      </c>
      <c r="H37" s="26">
        <v>119059722</v>
      </c>
      <c r="I37" s="26">
        <f t="shared" si="9"/>
        <v>42869092</v>
      </c>
    </row>
    <row r="38" spans="1:9" s="27" customFormat="1" ht="12.75" hidden="1" customHeight="1" x14ac:dyDescent="0.25">
      <c r="A38" s="25"/>
      <c r="B38" s="25" t="s">
        <v>63</v>
      </c>
      <c r="C38" s="25" t="s">
        <v>64</v>
      </c>
      <c r="D38" s="26">
        <v>1784649</v>
      </c>
      <c r="E38" s="26">
        <v>20493668</v>
      </c>
      <c r="F38" s="26">
        <f t="shared" si="8"/>
        <v>22278317</v>
      </c>
      <c r="G38" s="26">
        <v>15868545</v>
      </c>
      <c r="H38" s="26">
        <v>15859522</v>
      </c>
      <c r="I38" s="26">
        <f t="shared" si="9"/>
        <v>6409772</v>
      </c>
    </row>
    <row r="39" spans="1:9" s="27" customFormat="1" ht="12.75" hidden="1" customHeight="1" x14ac:dyDescent="0.25">
      <c r="A39" s="25"/>
      <c r="B39" s="25" t="s">
        <v>65</v>
      </c>
      <c r="C39" s="25" t="s">
        <v>66</v>
      </c>
      <c r="D39" s="26">
        <v>18979267</v>
      </c>
      <c r="E39" s="26">
        <v>6691115</v>
      </c>
      <c r="F39" s="26">
        <f t="shared" si="8"/>
        <v>25670382</v>
      </c>
      <c r="G39" s="26">
        <v>15307676</v>
      </c>
      <c r="H39" s="26">
        <v>15063981</v>
      </c>
      <c r="I39" s="26">
        <f t="shared" si="9"/>
        <v>10362706</v>
      </c>
    </row>
    <row r="40" spans="1:9" s="27" customFormat="1" ht="12.75" hidden="1" customHeight="1" x14ac:dyDescent="0.25">
      <c r="A40" s="25"/>
      <c r="B40" s="25" t="s">
        <v>67</v>
      </c>
      <c r="C40" s="25" t="s">
        <v>68</v>
      </c>
      <c r="D40" s="26">
        <v>12339008</v>
      </c>
      <c r="E40" s="26">
        <v>105356670</v>
      </c>
      <c r="F40" s="26">
        <f t="shared" si="8"/>
        <v>117695678</v>
      </c>
      <c r="G40" s="26">
        <v>71313060</v>
      </c>
      <c r="H40" s="26">
        <v>71250244</v>
      </c>
      <c r="I40" s="26">
        <f t="shared" si="9"/>
        <v>46382618</v>
      </c>
    </row>
    <row r="41" spans="1:9" s="27" customFormat="1" ht="12.75" hidden="1" customHeight="1" x14ac:dyDescent="0.25">
      <c r="A41" s="25"/>
      <c r="B41" s="25" t="s">
        <v>69</v>
      </c>
      <c r="C41" s="25" t="s">
        <v>70</v>
      </c>
      <c r="D41" s="26">
        <v>158870350</v>
      </c>
      <c r="E41" s="26">
        <v>3711407282</v>
      </c>
      <c r="F41" s="26">
        <f t="shared" si="8"/>
        <v>3870277632</v>
      </c>
      <c r="G41" s="26">
        <v>3769398524</v>
      </c>
      <c r="H41" s="26">
        <v>3769093606</v>
      </c>
      <c r="I41" s="26">
        <f t="shared" si="9"/>
        <v>100879108</v>
      </c>
    </row>
    <row r="42" spans="1:9" s="27" customFormat="1" ht="25.5" hidden="1" customHeight="1" x14ac:dyDescent="0.25">
      <c r="A42" s="30" t="s">
        <v>71</v>
      </c>
      <c r="B42" s="31" t="s">
        <v>72</v>
      </c>
      <c r="C42" s="31"/>
      <c r="D42" s="32">
        <f>SUM(D44:D52)</f>
        <v>2640892164</v>
      </c>
      <c r="E42" s="32">
        <f>SUM(E44:E52)</f>
        <v>334730509</v>
      </c>
      <c r="F42" s="32">
        <f>SUM(D42:E42)</f>
        <v>2975622673</v>
      </c>
      <c r="G42" s="32">
        <f t="shared" ref="G42:H42" si="10">SUM(G44:G52)</f>
        <v>2086618369</v>
      </c>
      <c r="H42" s="32">
        <f t="shared" si="10"/>
        <v>2061152749</v>
      </c>
      <c r="I42" s="32">
        <f t="shared" si="9"/>
        <v>889004304</v>
      </c>
    </row>
    <row r="43" spans="1:9" s="27" customFormat="1" ht="3" hidden="1" customHeight="1" x14ac:dyDescent="0.25">
      <c r="A43" s="25"/>
      <c r="B43" s="28"/>
      <c r="C43" s="28"/>
      <c r="D43" s="26"/>
      <c r="E43" s="26"/>
      <c r="F43" s="26"/>
      <c r="G43" s="26"/>
      <c r="H43" s="26"/>
      <c r="I43" s="26"/>
    </row>
    <row r="44" spans="1:9" s="27" customFormat="1" ht="25.5" hidden="1" customHeight="1" x14ac:dyDescent="0.25">
      <c r="A44" s="25"/>
      <c r="B44" s="28" t="s">
        <v>73</v>
      </c>
      <c r="C44" s="28" t="s">
        <v>74</v>
      </c>
      <c r="D44" s="26">
        <v>2582602549</v>
      </c>
      <c r="E44" s="26">
        <v>320813351</v>
      </c>
      <c r="F44" s="26">
        <f t="shared" ref="F44:F52" si="11">SUM(D44:E44)</f>
        <v>2903415900</v>
      </c>
      <c r="G44" s="26">
        <v>2034174531</v>
      </c>
      <c r="H44" s="26">
        <v>2009225494</v>
      </c>
      <c r="I44" s="26">
        <f t="shared" ref="I44:I53" si="12">SUM(F44-G44)</f>
        <v>869241369</v>
      </c>
    </row>
    <row r="45" spans="1:9" s="27" customFormat="1" ht="12.75" hidden="1" customHeight="1" x14ac:dyDescent="0.25">
      <c r="A45" s="25"/>
      <c r="B45" s="25" t="s">
        <v>75</v>
      </c>
      <c r="C45" s="25" t="s">
        <v>76</v>
      </c>
      <c r="D45" s="26">
        <v>0</v>
      </c>
      <c r="E45" s="26">
        <v>0</v>
      </c>
      <c r="F45" s="26">
        <f t="shared" si="11"/>
        <v>0</v>
      </c>
      <c r="G45" s="26">
        <v>0</v>
      </c>
      <c r="H45" s="26">
        <v>0</v>
      </c>
      <c r="I45" s="26">
        <f t="shared" si="12"/>
        <v>0</v>
      </c>
    </row>
    <row r="46" spans="1:9" s="27" customFormat="1" ht="12.75" hidden="1" customHeight="1" x14ac:dyDescent="0.25">
      <c r="A46" s="25"/>
      <c r="B46" s="25" t="s">
        <v>77</v>
      </c>
      <c r="C46" s="25" t="s">
        <v>78</v>
      </c>
      <c r="D46" s="26">
        <v>1550061</v>
      </c>
      <c r="E46" s="26">
        <v>2510430</v>
      </c>
      <c r="F46" s="26">
        <f t="shared" si="11"/>
        <v>4060491</v>
      </c>
      <c r="G46" s="26">
        <v>16953</v>
      </c>
      <c r="H46" s="26">
        <v>16953</v>
      </c>
      <c r="I46" s="26">
        <f t="shared" si="12"/>
        <v>4043538</v>
      </c>
    </row>
    <row r="47" spans="1:9" s="27" customFormat="1" ht="12.75" hidden="1" customHeight="1" x14ac:dyDescent="0.25">
      <c r="A47" s="25"/>
      <c r="B47" s="25" t="s">
        <v>79</v>
      </c>
      <c r="C47" s="25" t="s">
        <v>80</v>
      </c>
      <c r="D47" s="26">
        <v>56739554</v>
      </c>
      <c r="E47" s="26">
        <v>11406728</v>
      </c>
      <c r="F47" s="26">
        <f t="shared" si="11"/>
        <v>68146282</v>
      </c>
      <c r="G47" s="26">
        <v>52426885</v>
      </c>
      <c r="H47" s="26">
        <v>51910302</v>
      </c>
      <c r="I47" s="26">
        <f t="shared" si="12"/>
        <v>15719397</v>
      </c>
    </row>
    <row r="48" spans="1:9" s="27" customFormat="1" ht="12.75" hidden="1" customHeight="1" x14ac:dyDescent="0.25">
      <c r="A48" s="25"/>
      <c r="B48" s="25" t="s">
        <v>81</v>
      </c>
      <c r="C48" s="25" t="s">
        <v>82</v>
      </c>
      <c r="D48" s="26">
        <v>0</v>
      </c>
      <c r="E48" s="26">
        <v>0</v>
      </c>
      <c r="F48" s="26">
        <f t="shared" si="11"/>
        <v>0</v>
      </c>
      <c r="G48" s="26">
        <v>0</v>
      </c>
      <c r="H48" s="26">
        <v>0</v>
      </c>
      <c r="I48" s="26">
        <f t="shared" si="12"/>
        <v>0</v>
      </c>
    </row>
    <row r="49" spans="1:9" s="27" customFormat="1" ht="25.5" hidden="1" customHeight="1" x14ac:dyDescent="0.25">
      <c r="A49" s="25"/>
      <c r="B49" s="25" t="s">
        <v>83</v>
      </c>
      <c r="C49" s="28" t="s">
        <v>84</v>
      </c>
      <c r="D49" s="26">
        <v>0</v>
      </c>
      <c r="E49" s="26">
        <v>0</v>
      </c>
      <c r="F49" s="26">
        <f t="shared" si="11"/>
        <v>0</v>
      </c>
      <c r="G49" s="26">
        <v>0</v>
      </c>
      <c r="H49" s="26">
        <v>0</v>
      </c>
      <c r="I49" s="26">
        <f t="shared" si="12"/>
        <v>0</v>
      </c>
    </row>
    <row r="50" spans="1:9" s="27" customFormat="1" ht="12.75" hidden="1" customHeight="1" x14ac:dyDescent="0.25">
      <c r="A50" s="25"/>
      <c r="B50" s="25" t="s">
        <v>85</v>
      </c>
      <c r="C50" s="25" t="s">
        <v>86</v>
      </c>
      <c r="D50" s="26">
        <v>0</v>
      </c>
      <c r="E50" s="26">
        <v>0</v>
      </c>
      <c r="F50" s="26">
        <f t="shared" si="11"/>
        <v>0</v>
      </c>
      <c r="G50" s="26">
        <v>0</v>
      </c>
      <c r="H50" s="26">
        <v>0</v>
      </c>
      <c r="I50" s="26">
        <f t="shared" si="12"/>
        <v>0</v>
      </c>
    </row>
    <row r="51" spans="1:9" s="27" customFormat="1" ht="12.75" hidden="1" customHeight="1" x14ac:dyDescent="0.25">
      <c r="A51" s="25"/>
      <c r="B51" s="25" t="s">
        <v>87</v>
      </c>
      <c r="C51" s="25" t="s">
        <v>88</v>
      </c>
      <c r="D51" s="26">
        <v>0</v>
      </c>
      <c r="E51" s="26">
        <v>0</v>
      </c>
      <c r="F51" s="26">
        <f t="shared" si="11"/>
        <v>0</v>
      </c>
      <c r="G51" s="26">
        <v>0</v>
      </c>
      <c r="H51" s="26">
        <v>0</v>
      </c>
      <c r="I51" s="26">
        <f t="shared" si="12"/>
        <v>0</v>
      </c>
    </row>
    <row r="52" spans="1:9" s="27" customFormat="1" ht="12.75" hidden="1" customHeight="1" x14ac:dyDescent="0.25">
      <c r="A52" s="25"/>
      <c r="B52" s="25" t="s">
        <v>89</v>
      </c>
      <c r="C52" s="25" t="s">
        <v>90</v>
      </c>
      <c r="D52" s="26">
        <v>0</v>
      </c>
      <c r="E52" s="26">
        <v>0</v>
      </c>
      <c r="F52" s="26">
        <f t="shared" si="11"/>
        <v>0</v>
      </c>
      <c r="G52" s="26">
        <v>0</v>
      </c>
      <c r="H52" s="26">
        <v>0</v>
      </c>
      <c r="I52" s="26">
        <f t="shared" si="12"/>
        <v>0</v>
      </c>
    </row>
    <row r="53" spans="1:9" s="24" customFormat="1" ht="12.75" hidden="1" customHeight="1" x14ac:dyDescent="0.25">
      <c r="A53" s="21" t="s">
        <v>91</v>
      </c>
      <c r="B53" s="22" t="s">
        <v>92</v>
      </c>
      <c r="C53" s="22"/>
      <c r="D53" s="23">
        <f>SUM(D55:D63)</f>
        <v>4034400</v>
      </c>
      <c r="E53" s="23">
        <f>SUM(E55:E63)</f>
        <v>96253019</v>
      </c>
      <c r="F53" s="23">
        <f t="shared" si="6"/>
        <v>100287419</v>
      </c>
      <c r="G53" s="23">
        <f t="shared" ref="G53:H53" si="13">SUM(G55:G63)</f>
        <v>8237407</v>
      </c>
      <c r="H53" s="23">
        <f t="shared" si="13"/>
        <v>8225362</v>
      </c>
      <c r="I53" s="23">
        <f t="shared" si="12"/>
        <v>92050012</v>
      </c>
    </row>
    <row r="54" spans="1:9" s="27" customFormat="1" ht="3" hidden="1" customHeight="1" x14ac:dyDescent="0.25">
      <c r="A54" s="25"/>
      <c r="B54" s="25"/>
      <c r="C54" s="25"/>
      <c r="D54" s="26"/>
      <c r="E54" s="26"/>
      <c r="F54" s="26"/>
      <c r="G54" s="26"/>
      <c r="H54" s="26"/>
      <c r="I54" s="26"/>
    </row>
    <row r="55" spans="1:9" s="27" customFormat="1" ht="12.75" hidden="1" customHeight="1" x14ac:dyDescent="0.25">
      <c r="A55" s="25"/>
      <c r="B55" s="25" t="s">
        <v>93</v>
      </c>
      <c r="C55" s="25" t="s">
        <v>94</v>
      </c>
      <c r="D55" s="26">
        <v>50000</v>
      </c>
      <c r="E55" s="26">
        <v>33710329</v>
      </c>
      <c r="F55" s="26">
        <f t="shared" ref="F55:F63" si="14">SUM(D55:E55)</f>
        <v>33760329</v>
      </c>
      <c r="G55" s="26">
        <v>2400431</v>
      </c>
      <c r="H55" s="26">
        <v>2400431</v>
      </c>
      <c r="I55" s="26">
        <f t="shared" ref="I55:I64" si="15">SUM(F55-G55)</f>
        <v>31359898</v>
      </c>
    </row>
    <row r="56" spans="1:9" s="27" customFormat="1" ht="12.75" hidden="1" customHeight="1" x14ac:dyDescent="0.25">
      <c r="A56" s="25"/>
      <c r="B56" s="25" t="s">
        <v>95</v>
      </c>
      <c r="C56" s="25" t="s">
        <v>96</v>
      </c>
      <c r="D56" s="26">
        <v>0</v>
      </c>
      <c r="E56" s="26">
        <v>18588125</v>
      </c>
      <c r="F56" s="26">
        <f t="shared" si="14"/>
        <v>18588125</v>
      </c>
      <c r="G56" s="26">
        <v>3631788</v>
      </c>
      <c r="H56" s="26">
        <v>3623668</v>
      </c>
      <c r="I56" s="26">
        <f t="shared" si="15"/>
        <v>14956337</v>
      </c>
    </row>
    <row r="57" spans="1:9" s="27" customFormat="1" ht="12.75" hidden="1" customHeight="1" x14ac:dyDescent="0.25">
      <c r="A57" s="25"/>
      <c r="B57" s="25" t="s">
        <v>97</v>
      </c>
      <c r="C57" s="25" t="s">
        <v>98</v>
      </c>
      <c r="D57" s="26">
        <v>0</v>
      </c>
      <c r="E57" s="26">
        <v>31212366</v>
      </c>
      <c r="F57" s="26">
        <f t="shared" si="14"/>
        <v>31212366</v>
      </c>
      <c r="G57" s="26">
        <v>265405</v>
      </c>
      <c r="H57" s="26">
        <v>265405</v>
      </c>
      <c r="I57" s="26">
        <f t="shared" si="15"/>
        <v>30946961</v>
      </c>
    </row>
    <row r="58" spans="1:9" s="27" customFormat="1" ht="12.75" hidden="1" customHeight="1" x14ac:dyDescent="0.25">
      <c r="A58" s="25"/>
      <c r="B58" s="25" t="s">
        <v>99</v>
      </c>
      <c r="C58" s="25" t="s">
        <v>100</v>
      </c>
      <c r="D58" s="26">
        <v>3824400</v>
      </c>
      <c r="E58" s="26">
        <v>2694018</v>
      </c>
      <c r="F58" s="26">
        <f t="shared" si="14"/>
        <v>6518418</v>
      </c>
      <c r="G58" s="26">
        <v>1675500</v>
      </c>
      <c r="H58" s="26">
        <v>1675500</v>
      </c>
      <c r="I58" s="26">
        <f t="shared" si="15"/>
        <v>4842918</v>
      </c>
    </row>
    <row r="59" spans="1:9" s="27" customFormat="1" ht="12.75" hidden="1" customHeight="1" x14ac:dyDescent="0.25">
      <c r="A59" s="25"/>
      <c r="B59" s="25" t="s">
        <v>101</v>
      </c>
      <c r="C59" s="25" t="s">
        <v>102</v>
      </c>
      <c r="D59" s="26">
        <v>0</v>
      </c>
      <c r="E59" s="26">
        <v>0</v>
      </c>
      <c r="F59" s="26">
        <f t="shared" si="14"/>
        <v>0</v>
      </c>
      <c r="G59" s="26">
        <v>0</v>
      </c>
      <c r="H59" s="26">
        <v>0</v>
      </c>
      <c r="I59" s="26">
        <f t="shared" si="15"/>
        <v>0</v>
      </c>
    </row>
    <row r="60" spans="1:9" s="27" customFormat="1" ht="12.75" hidden="1" customHeight="1" x14ac:dyDescent="0.25">
      <c r="A60" s="25"/>
      <c r="B60" s="25" t="s">
        <v>103</v>
      </c>
      <c r="C60" s="25" t="s">
        <v>104</v>
      </c>
      <c r="D60" s="26">
        <v>70000</v>
      </c>
      <c r="E60" s="26">
        <v>9555439</v>
      </c>
      <c r="F60" s="26">
        <f t="shared" si="14"/>
        <v>9625439</v>
      </c>
      <c r="G60" s="26">
        <v>144538</v>
      </c>
      <c r="H60" s="26">
        <v>140613</v>
      </c>
      <c r="I60" s="26">
        <f t="shared" si="15"/>
        <v>9480901</v>
      </c>
    </row>
    <row r="61" spans="1:9" s="27" customFormat="1" ht="12.75" hidden="1" customHeight="1" x14ac:dyDescent="0.25">
      <c r="A61" s="25"/>
      <c r="B61" s="25" t="s">
        <v>105</v>
      </c>
      <c r="C61" s="25" t="s">
        <v>106</v>
      </c>
      <c r="D61" s="26">
        <v>0</v>
      </c>
      <c r="E61" s="26">
        <v>0</v>
      </c>
      <c r="F61" s="26">
        <f t="shared" si="14"/>
        <v>0</v>
      </c>
      <c r="G61" s="26">
        <v>0</v>
      </c>
      <c r="H61" s="26">
        <v>0</v>
      </c>
      <c r="I61" s="26">
        <f t="shared" si="15"/>
        <v>0</v>
      </c>
    </row>
    <row r="62" spans="1:9" s="27" customFormat="1" ht="12.75" hidden="1" customHeight="1" x14ac:dyDescent="0.25">
      <c r="A62" s="25"/>
      <c r="B62" s="25" t="s">
        <v>107</v>
      </c>
      <c r="C62" s="25" t="s">
        <v>108</v>
      </c>
      <c r="D62" s="26">
        <v>0</v>
      </c>
      <c r="E62" s="26">
        <v>0</v>
      </c>
      <c r="F62" s="26">
        <f t="shared" si="14"/>
        <v>0</v>
      </c>
      <c r="G62" s="26">
        <v>0</v>
      </c>
      <c r="H62" s="26">
        <v>0</v>
      </c>
      <c r="I62" s="26">
        <f t="shared" si="15"/>
        <v>0</v>
      </c>
    </row>
    <row r="63" spans="1:9" s="27" customFormat="1" ht="12.75" hidden="1" customHeight="1" x14ac:dyDescent="0.25">
      <c r="A63" s="25"/>
      <c r="B63" s="25" t="s">
        <v>109</v>
      </c>
      <c r="C63" s="25" t="s">
        <v>110</v>
      </c>
      <c r="D63" s="26">
        <v>90000</v>
      </c>
      <c r="E63" s="26">
        <v>492742</v>
      </c>
      <c r="F63" s="26">
        <f t="shared" si="14"/>
        <v>582742</v>
      </c>
      <c r="G63" s="26">
        <v>119745</v>
      </c>
      <c r="H63" s="26">
        <v>119745</v>
      </c>
      <c r="I63" s="26">
        <f t="shared" si="15"/>
        <v>462997</v>
      </c>
    </row>
    <row r="64" spans="1:9" s="24" customFormat="1" ht="12.75" hidden="1" customHeight="1" x14ac:dyDescent="0.25">
      <c r="A64" s="21" t="s">
        <v>111</v>
      </c>
      <c r="B64" s="22" t="s">
        <v>112</v>
      </c>
      <c r="C64" s="22"/>
      <c r="D64" s="23">
        <f>SUM(D66:D68)</f>
        <v>1271923</v>
      </c>
      <c r="E64" s="23">
        <f>SUM(E66:E68)</f>
        <v>523645401</v>
      </c>
      <c r="F64" s="23">
        <f t="shared" si="6"/>
        <v>524917324</v>
      </c>
      <c r="G64" s="23">
        <f t="shared" ref="G64:H64" si="16">SUM(G66:G68)</f>
        <v>195301614</v>
      </c>
      <c r="H64" s="23">
        <f t="shared" si="16"/>
        <v>190594124</v>
      </c>
      <c r="I64" s="23">
        <f t="shared" si="15"/>
        <v>329615710</v>
      </c>
    </row>
    <row r="65" spans="1:9" s="27" customFormat="1" ht="3" hidden="1" customHeight="1" x14ac:dyDescent="0.25">
      <c r="A65" s="25"/>
      <c r="B65" s="25"/>
      <c r="C65" s="25"/>
      <c r="D65" s="26"/>
      <c r="E65" s="26"/>
      <c r="F65" s="26"/>
      <c r="G65" s="26"/>
      <c r="H65" s="26"/>
      <c r="I65" s="26"/>
    </row>
    <row r="66" spans="1:9" s="27" customFormat="1" ht="12.75" hidden="1" customHeight="1" x14ac:dyDescent="0.25">
      <c r="A66" s="25"/>
      <c r="B66" s="25" t="s">
        <v>113</v>
      </c>
      <c r="C66" s="25" t="s">
        <v>114</v>
      </c>
      <c r="D66" s="26">
        <v>1271923</v>
      </c>
      <c r="E66" s="26">
        <v>506283539</v>
      </c>
      <c r="F66" s="26">
        <f t="shared" ref="F66:F68" si="17">SUM(D66:E66)</f>
        <v>507555462</v>
      </c>
      <c r="G66" s="26">
        <v>178885349</v>
      </c>
      <c r="H66" s="26">
        <v>177047922</v>
      </c>
      <c r="I66" s="26">
        <f t="shared" ref="I66:I69" si="18">SUM(F66-G66)</f>
        <v>328670113</v>
      </c>
    </row>
    <row r="67" spans="1:9" s="27" customFormat="1" ht="12.75" hidden="1" customHeight="1" x14ac:dyDescent="0.25">
      <c r="A67" s="25"/>
      <c r="B67" s="25" t="s">
        <v>115</v>
      </c>
      <c r="C67" s="25" t="s">
        <v>116</v>
      </c>
      <c r="D67" s="26">
        <v>0</v>
      </c>
      <c r="E67" s="26">
        <v>17361862</v>
      </c>
      <c r="F67" s="26">
        <f t="shared" si="17"/>
        <v>17361862</v>
      </c>
      <c r="G67" s="26">
        <v>16416265</v>
      </c>
      <c r="H67" s="26">
        <v>13546202</v>
      </c>
      <c r="I67" s="26">
        <f t="shared" si="18"/>
        <v>945597</v>
      </c>
    </row>
    <row r="68" spans="1:9" s="27" customFormat="1" ht="12.75" hidden="1" customHeight="1" x14ac:dyDescent="0.25">
      <c r="A68" s="33"/>
      <c r="B68" s="33" t="s">
        <v>117</v>
      </c>
      <c r="C68" s="33" t="s">
        <v>118</v>
      </c>
      <c r="D68" s="34">
        <v>0</v>
      </c>
      <c r="E68" s="34">
        <v>0</v>
      </c>
      <c r="F68" s="34">
        <f t="shared" si="17"/>
        <v>0</v>
      </c>
      <c r="G68" s="34">
        <v>0</v>
      </c>
      <c r="H68" s="34">
        <v>0</v>
      </c>
      <c r="I68" s="34">
        <f t="shared" si="18"/>
        <v>0</v>
      </c>
    </row>
    <row r="69" spans="1:9" s="24" customFormat="1" ht="12.75" hidden="1" customHeight="1" x14ac:dyDescent="0.25">
      <c r="A69" s="21" t="s">
        <v>119</v>
      </c>
      <c r="B69" s="22" t="s">
        <v>120</v>
      </c>
      <c r="C69" s="22"/>
      <c r="D69" s="23">
        <f>SUM(D71:D78)</f>
        <v>554564475</v>
      </c>
      <c r="E69" s="23">
        <f>SUM(E71:E78)</f>
        <v>-83500001</v>
      </c>
      <c r="F69" s="23">
        <f t="shared" si="6"/>
        <v>471064474</v>
      </c>
      <c r="G69" s="23">
        <f t="shared" ref="G69:H69" si="19">SUM(G71:G78)</f>
        <v>353505892</v>
      </c>
      <c r="H69" s="23">
        <f t="shared" si="19"/>
        <v>314319698</v>
      </c>
      <c r="I69" s="23">
        <f t="shared" si="18"/>
        <v>117558582</v>
      </c>
    </row>
    <row r="70" spans="1:9" s="27" customFormat="1" ht="3" hidden="1" customHeight="1" x14ac:dyDescent="0.25">
      <c r="A70" s="25"/>
      <c r="B70" s="25"/>
      <c r="C70" s="25"/>
      <c r="D70" s="26"/>
      <c r="E70" s="26"/>
      <c r="F70" s="26"/>
      <c r="G70" s="26"/>
      <c r="H70" s="26"/>
      <c r="I70" s="26"/>
    </row>
    <row r="71" spans="1:9" s="27" customFormat="1" ht="25.5" hidden="1" customHeight="1" x14ac:dyDescent="0.25">
      <c r="A71" s="25"/>
      <c r="B71" s="25" t="s">
        <v>121</v>
      </c>
      <c r="C71" s="28" t="s">
        <v>122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f t="shared" ref="I71:I79" si="20">SUM(F71-G71)</f>
        <v>0</v>
      </c>
    </row>
    <row r="72" spans="1:9" s="27" customFormat="1" ht="12.75" hidden="1" customHeight="1" x14ac:dyDescent="0.25">
      <c r="A72" s="25"/>
      <c r="B72" s="25" t="s">
        <v>123</v>
      </c>
      <c r="C72" s="25" t="s">
        <v>124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f t="shared" si="20"/>
        <v>0</v>
      </c>
    </row>
    <row r="73" spans="1:9" s="27" customFormat="1" ht="12.75" hidden="1" customHeight="1" x14ac:dyDescent="0.25">
      <c r="A73" s="25"/>
      <c r="B73" s="25" t="s">
        <v>125</v>
      </c>
      <c r="C73" s="25" t="s">
        <v>126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f t="shared" si="20"/>
        <v>0</v>
      </c>
    </row>
    <row r="74" spans="1:9" s="27" customFormat="1" ht="12.75" hidden="1" customHeight="1" x14ac:dyDescent="0.25">
      <c r="A74" s="25"/>
      <c r="B74" s="25" t="s">
        <v>127</v>
      </c>
      <c r="C74" s="25" t="s">
        <v>128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f t="shared" si="20"/>
        <v>0</v>
      </c>
    </row>
    <row r="75" spans="1:9" s="27" customFormat="1" ht="25.5" hidden="1" customHeight="1" x14ac:dyDescent="0.25">
      <c r="A75" s="25"/>
      <c r="B75" s="25" t="s">
        <v>129</v>
      </c>
      <c r="C75" s="28" t="s">
        <v>130</v>
      </c>
      <c r="D75" s="26">
        <v>471064474</v>
      </c>
      <c r="E75" s="26">
        <v>0</v>
      </c>
      <c r="F75" s="26">
        <f t="shared" ref="F75" si="21">SUM(D75:E75)</f>
        <v>471064474</v>
      </c>
      <c r="G75" s="26">
        <v>353505892</v>
      </c>
      <c r="H75" s="26">
        <v>314319698</v>
      </c>
      <c r="I75" s="26">
        <f t="shared" si="20"/>
        <v>117558582</v>
      </c>
    </row>
    <row r="76" spans="1:9" s="27" customFormat="1" ht="12.75" hidden="1" customHeight="1" x14ac:dyDescent="0.25">
      <c r="A76" s="25"/>
      <c r="B76" s="25"/>
      <c r="C76" s="25" t="s">
        <v>131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</row>
    <row r="77" spans="1:9" s="27" customFormat="1" ht="12.75" hidden="1" customHeight="1" x14ac:dyDescent="0.25">
      <c r="A77" s="25"/>
      <c r="B77" s="25" t="s">
        <v>132</v>
      </c>
      <c r="C77" s="25" t="s">
        <v>133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f t="shared" si="20"/>
        <v>0</v>
      </c>
    </row>
    <row r="78" spans="1:9" s="27" customFormat="1" ht="25.5" hidden="1" customHeight="1" x14ac:dyDescent="0.25">
      <c r="A78" s="25"/>
      <c r="B78" s="25" t="s">
        <v>134</v>
      </c>
      <c r="C78" s="28" t="s">
        <v>135</v>
      </c>
      <c r="D78" s="26">
        <v>83500001</v>
      </c>
      <c r="E78" s="26">
        <v>-83500001</v>
      </c>
      <c r="F78" s="26">
        <f t="shared" ref="F78:F91" si="22">SUM(D78:E78)</f>
        <v>0</v>
      </c>
      <c r="G78" s="26">
        <v>0</v>
      </c>
      <c r="H78" s="26">
        <v>0</v>
      </c>
      <c r="I78" s="26">
        <f t="shared" si="20"/>
        <v>0</v>
      </c>
    </row>
    <row r="79" spans="1:9" s="24" customFormat="1" ht="12.75" hidden="1" customHeight="1" x14ac:dyDescent="0.25">
      <c r="A79" s="21" t="s">
        <v>136</v>
      </c>
      <c r="B79" s="22" t="s">
        <v>137</v>
      </c>
      <c r="C79" s="22"/>
      <c r="D79" s="23">
        <f>SUM(D81:D83)</f>
        <v>0</v>
      </c>
      <c r="E79" s="23">
        <f>SUM(E81:E83)</f>
        <v>0</v>
      </c>
      <c r="F79" s="23">
        <f t="shared" si="22"/>
        <v>0</v>
      </c>
      <c r="G79" s="23">
        <f t="shared" ref="G79:H79" si="23">SUM(G81:G83)</f>
        <v>0</v>
      </c>
      <c r="H79" s="23">
        <f t="shared" si="23"/>
        <v>0</v>
      </c>
      <c r="I79" s="23">
        <f t="shared" si="20"/>
        <v>0</v>
      </c>
    </row>
    <row r="80" spans="1:9" s="27" customFormat="1" ht="3" hidden="1" customHeight="1" x14ac:dyDescent="0.25">
      <c r="A80" s="25"/>
      <c r="B80" s="25"/>
      <c r="C80" s="25"/>
      <c r="D80" s="26"/>
      <c r="E80" s="26"/>
      <c r="F80" s="26"/>
      <c r="G80" s="26"/>
      <c r="H80" s="26"/>
      <c r="I80" s="26"/>
    </row>
    <row r="81" spans="1:11" s="27" customFormat="1" ht="12.75" hidden="1" customHeight="1" x14ac:dyDescent="0.25">
      <c r="A81" s="25"/>
      <c r="B81" s="25" t="s">
        <v>138</v>
      </c>
      <c r="C81" s="25" t="s">
        <v>139</v>
      </c>
      <c r="D81" s="26">
        <v>0</v>
      </c>
      <c r="E81" s="26">
        <v>0</v>
      </c>
      <c r="F81" s="26">
        <f t="shared" si="22"/>
        <v>0</v>
      </c>
      <c r="G81" s="26">
        <v>0</v>
      </c>
      <c r="H81" s="26">
        <v>0</v>
      </c>
      <c r="I81" s="26">
        <f t="shared" ref="I81:I84" si="24">SUM(F81-G81)</f>
        <v>0</v>
      </c>
    </row>
    <row r="82" spans="1:11" s="27" customFormat="1" ht="12.75" hidden="1" customHeight="1" x14ac:dyDescent="0.25">
      <c r="A82" s="25"/>
      <c r="B82" s="25" t="s">
        <v>140</v>
      </c>
      <c r="C82" s="25" t="s">
        <v>141</v>
      </c>
      <c r="D82" s="26">
        <v>0</v>
      </c>
      <c r="E82" s="26">
        <v>0</v>
      </c>
      <c r="F82" s="26">
        <f t="shared" si="22"/>
        <v>0</v>
      </c>
      <c r="G82" s="26">
        <v>0</v>
      </c>
      <c r="H82" s="26">
        <v>0</v>
      </c>
      <c r="I82" s="26">
        <f t="shared" si="24"/>
        <v>0</v>
      </c>
    </row>
    <row r="83" spans="1:11" s="27" customFormat="1" ht="12.75" hidden="1" customHeight="1" x14ac:dyDescent="0.25">
      <c r="A83" s="25"/>
      <c r="B83" s="25" t="s">
        <v>142</v>
      </c>
      <c r="C83" s="25" t="s">
        <v>143</v>
      </c>
      <c r="D83" s="26">
        <v>0</v>
      </c>
      <c r="E83" s="26">
        <v>0</v>
      </c>
      <c r="F83" s="26">
        <f t="shared" si="22"/>
        <v>0</v>
      </c>
      <c r="G83" s="26">
        <v>0</v>
      </c>
      <c r="H83" s="26">
        <v>0</v>
      </c>
      <c r="I83" s="26">
        <f t="shared" si="24"/>
        <v>0</v>
      </c>
    </row>
    <row r="84" spans="1:11" s="24" customFormat="1" ht="12.75" hidden="1" customHeight="1" x14ac:dyDescent="0.25">
      <c r="A84" s="21" t="s">
        <v>144</v>
      </c>
      <c r="B84" s="22" t="s">
        <v>145</v>
      </c>
      <c r="C84" s="22"/>
      <c r="D84" s="23">
        <f>SUM(D86:D92)</f>
        <v>0</v>
      </c>
      <c r="E84" s="23">
        <f>SUM(E86:E92)</f>
        <v>1546213</v>
      </c>
      <c r="F84" s="23">
        <f t="shared" si="22"/>
        <v>1546213</v>
      </c>
      <c r="G84" s="23">
        <f t="shared" ref="G84:H84" si="25">SUM(G86:G92)</f>
        <v>1523561</v>
      </c>
      <c r="H84" s="23">
        <f t="shared" si="25"/>
        <v>1523561</v>
      </c>
      <c r="I84" s="23">
        <f t="shared" si="24"/>
        <v>22652</v>
      </c>
    </row>
    <row r="85" spans="1:11" s="27" customFormat="1" ht="3" hidden="1" customHeight="1" x14ac:dyDescent="0.25">
      <c r="A85" s="25"/>
      <c r="B85" s="25"/>
      <c r="C85" s="25"/>
      <c r="D85" s="26"/>
      <c r="E85" s="26"/>
      <c r="F85" s="26"/>
      <c r="G85" s="26"/>
      <c r="H85" s="26"/>
      <c r="I85" s="26"/>
    </row>
    <row r="86" spans="1:11" s="27" customFormat="1" ht="12.75" hidden="1" customHeight="1" x14ac:dyDescent="0.25">
      <c r="A86" s="25"/>
      <c r="B86" s="25" t="s">
        <v>146</v>
      </c>
      <c r="C86" s="25" t="s">
        <v>147</v>
      </c>
      <c r="D86" s="26">
        <v>0</v>
      </c>
      <c r="E86" s="26">
        <v>0</v>
      </c>
      <c r="F86" s="26">
        <f t="shared" si="22"/>
        <v>0</v>
      </c>
      <c r="G86" s="26">
        <v>0</v>
      </c>
      <c r="H86" s="26">
        <v>0</v>
      </c>
      <c r="I86" s="26">
        <f t="shared" ref="I86:I91" si="26">SUM(F86-G86)</f>
        <v>0</v>
      </c>
    </row>
    <row r="87" spans="1:11" s="27" customFormat="1" ht="12.75" hidden="1" customHeight="1" x14ac:dyDescent="0.25">
      <c r="A87" s="25"/>
      <c r="B87" s="25" t="s">
        <v>148</v>
      </c>
      <c r="C87" s="25" t="s">
        <v>149</v>
      </c>
      <c r="D87" s="26">
        <v>0</v>
      </c>
      <c r="E87" s="26">
        <v>0</v>
      </c>
      <c r="F87" s="26">
        <f t="shared" si="22"/>
        <v>0</v>
      </c>
      <c r="G87" s="26">
        <v>0</v>
      </c>
      <c r="H87" s="26">
        <v>0</v>
      </c>
      <c r="I87" s="26">
        <f t="shared" si="26"/>
        <v>0</v>
      </c>
    </row>
    <row r="88" spans="1:11" s="27" customFormat="1" ht="12.75" hidden="1" customHeight="1" x14ac:dyDescent="0.25">
      <c r="A88" s="25"/>
      <c r="B88" s="25" t="s">
        <v>150</v>
      </c>
      <c r="C88" s="25" t="s">
        <v>151</v>
      </c>
      <c r="D88" s="26">
        <v>0</v>
      </c>
      <c r="E88" s="26">
        <v>0</v>
      </c>
      <c r="F88" s="26">
        <f t="shared" si="22"/>
        <v>0</v>
      </c>
      <c r="G88" s="26">
        <v>0</v>
      </c>
      <c r="H88" s="26">
        <v>0</v>
      </c>
      <c r="I88" s="26">
        <f t="shared" si="26"/>
        <v>0</v>
      </c>
    </row>
    <row r="89" spans="1:11" s="27" customFormat="1" ht="12.75" hidden="1" customHeight="1" x14ac:dyDescent="0.25">
      <c r="A89" s="25"/>
      <c r="B89" s="25" t="s">
        <v>152</v>
      </c>
      <c r="C89" s="25" t="s">
        <v>153</v>
      </c>
      <c r="D89" s="26">
        <v>0</v>
      </c>
      <c r="E89" s="26">
        <v>0</v>
      </c>
      <c r="F89" s="26">
        <f t="shared" si="22"/>
        <v>0</v>
      </c>
      <c r="G89" s="26">
        <v>0</v>
      </c>
      <c r="H89" s="26">
        <v>0</v>
      </c>
      <c r="I89" s="26">
        <f t="shared" si="26"/>
        <v>0</v>
      </c>
    </row>
    <row r="90" spans="1:11" s="27" customFormat="1" ht="12.75" hidden="1" customHeight="1" x14ac:dyDescent="0.25">
      <c r="A90" s="25"/>
      <c r="B90" s="25" t="s">
        <v>154</v>
      </c>
      <c r="C90" s="25" t="s">
        <v>155</v>
      </c>
      <c r="D90" s="26">
        <v>0</v>
      </c>
      <c r="E90" s="26">
        <v>0</v>
      </c>
      <c r="F90" s="26">
        <f t="shared" si="22"/>
        <v>0</v>
      </c>
      <c r="G90" s="26">
        <v>0</v>
      </c>
      <c r="H90" s="26">
        <v>0</v>
      </c>
      <c r="I90" s="26">
        <f t="shared" si="26"/>
        <v>0</v>
      </c>
    </row>
    <row r="91" spans="1:11" s="27" customFormat="1" ht="12.75" hidden="1" customHeight="1" x14ac:dyDescent="0.25">
      <c r="A91" s="25"/>
      <c r="B91" s="25" t="s">
        <v>156</v>
      </c>
      <c r="C91" s="25" t="s">
        <v>157</v>
      </c>
      <c r="D91" s="26">
        <v>0</v>
      </c>
      <c r="E91" s="26">
        <v>0</v>
      </c>
      <c r="F91" s="26">
        <f t="shared" si="22"/>
        <v>0</v>
      </c>
      <c r="G91" s="26">
        <v>0</v>
      </c>
      <c r="H91" s="26">
        <v>0</v>
      </c>
      <c r="I91" s="26">
        <f t="shared" si="26"/>
        <v>0</v>
      </c>
    </row>
    <row r="92" spans="1:11" s="27" customFormat="1" ht="25.5" hidden="1" customHeight="1" x14ac:dyDescent="0.25">
      <c r="A92" s="25"/>
      <c r="B92" s="25" t="s">
        <v>158</v>
      </c>
      <c r="C92" s="28" t="s">
        <v>159</v>
      </c>
      <c r="D92" s="26">
        <v>0</v>
      </c>
      <c r="E92" s="26">
        <v>1546213</v>
      </c>
      <c r="F92" s="26">
        <f>SUM(D92:E92)</f>
        <v>1546213</v>
      </c>
      <c r="G92" s="26">
        <v>1523561</v>
      </c>
      <c r="H92" s="26">
        <v>1523561</v>
      </c>
      <c r="I92" s="26">
        <f>SUM(F92-G92)</f>
        <v>22652</v>
      </c>
    </row>
    <row r="93" spans="1:11" s="27" customFormat="1" ht="6" hidden="1" customHeight="1" x14ac:dyDescent="0.25">
      <c r="A93" s="25"/>
      <c r="B93" s="25"/>
      <c r="C93" s="25"/>
      <c r="D93" s="35"/>
      <c r="E93" s="35"/>
      <c r="F93" s="26"/>
      <c r="G93" s="29"/>
      <c r="H93" s="35" t="s">
        <v>160</v>
      </c>
      <c r="I93" s="26"/>
    </row>
    <row r="94" spans="1:11" s="20" customFormat="1" ht="15.95" hidden="1" customHeight="1" thickBot="1" x14ac:dyDescent="0.3">
      <c r="A94" s="16" t="s">
        <v>161</v>
      </c>
      <c r="B94" s="16"/>
      <c r="C94" s="16"/>
      <c r="D94" s="17">
        <f>SUM(D95,D104,D115,D126,D137,D148,D153,D163,D168)</f>
        <v>16679720693</v>
      </c>
      <c r="E94" s="17">
        <f>SUM(E95,E104,E115,E126,E137,E148,E153,E163,E168)</f>
        <v>709935550</v>
      </c>
      <c r="F94" s="17">
        <f>SUM(D94:E94)</f>
        <v>17389656243</v>
      </c>
      <c r="G94" s="17">
        <f t="shared" ref="G94:H94" si="27">SUM(G95,G104,G115,G126,G137,G148,G153,G163,G168)</f>
        <v>9056375196</v>
      </c>
      <c r="H94" s="17">
        <f t="shared" si="27"/>
        <v>8519416268</v>
      </c>
      <c r="I94" s="17">
        <f>SUM(F94-G94)</f>
        <v>8333281047</v>
      </c>
      <c r="J94" s="18"/>
      <c r="K94" s="19"/>
    </row>
    <row r="95" spans="1:11" s="24" customFormat="1" ht="12.75" hidden="1" customHeight="1" thickTop="1" x14ac:dyDescent="0.25">
      <c r="A95" s="21" t="s">
        <v>15</v>
      </c>
      <c r="B95" s="22" t="s">
        <v>16</v>
      </c>
      <c r="C95" s="22"/>
      <c r="D95" s="23">
        <f>SUM(D97:D103)</f>
        <v>5783166673</v>
      </c>
      <c r="E95" s="23">
        <f>SUM(E97:E103)</f>
        <v>465578146</v>
      </c>
      <c r="F95" s="23">
        <f t="shared" ref="F95" si="28">SUM(D95:E95)</f>
        <v>6248744819</v>
      </c>
      <c r="G95" s="23">
        <f t="shared" ref="G95" si="29">SUM(G97:G103)</f>
        <v>3531433080</v>
      </c>
      <c r="H95" s="23">
        <f>SUM(H97:H103)</f>
        <v>3524428791</v>
      </c>
      <c r="I95" s="23">
        <f t="shared" ref="I95" si="30">SUM(F95-G95)</f>
        <v>2717311739</v>
      </c>
    </row>
    <row r="96" spans="1:11" s="27" customFormat="1" ht="3" hidden="1" customHeight="1" x14ac:dyDescent="0.25">
      <c r="A96" s="25"/>
      <c r="B96" s="25"/>
      <c r="C96" s="25"/>
      <c r="D96" s="26"/>
      <c r="E96" s="26"/>
      <c r="F96" s="26"/>
      <c r="G96" s="26"/>
      <c r="H96" s="26"/>
      <c r="I96" s="26"/>
    </row>
    <row r="97" spans="1:9" s="27" customFormat="1" ht="25.5" hidden="1" customHeight="1" x14ac:dyDescent="0.25">
      <c r="A97" s="25"/>
      <c r="B97" s="25" t="s">
        <v>17</v>
      </c>
      <c r="C97" s="28" t="s">
        <v>18</v>
      </c>
      <c r="D97" s="26">
        <v>1668383654</v>
      </c>
      <c r="E97" s="26">
        <v>202686935</v>
      </c>
      <c r="F97" s="26">
        <f>SUM(D97:E97)</f>
        <v>1871070589</v>
      </c>
      <c r="G97" s="26">
        <v>1131103813</v>
      </c>
      <c r="H97" s="26">
        <v>1128930988</v>
      </c>
      <c r="I97" s="26">
        <f t="shared" ref="I97:I104" si="31">SUM(F97-G97)</f>
        <v>739966776</v>
      </c>
    </row>
    <row r="98" spans="1:9" s="27" customFormat="1" ht="25.5" hidden="1" customHeight="1" x14ac:dyDescent="0.25">
      <c r="A98" s="25"/>
      <c r="B98" s="25" t="s">
        <v>19</v>
      </c>
      <c r="C98" s="28" t="s">
        <v>20</v>
      </c>
      <c r="D98" s="26">
        <v>1955825445</v>
      </c>
      <c r="E98" s="26">
        <v>124465389</v>
      </c>
      <c r="F98" s="26">
        <f t="shared" ref="F98:F103" si="32">SUM(D98:E98)</f>
        <v>2080290834</v>
      </c>
      <c r="G98" s="26">
        <v>1288683244</v>
      </c>
      <c r="H98" s="26">
        <v>1286959543</v>
      </c>
      <c r="I98" s="26">
        <f t="shared" si="31"/>
        <v>791607590</v>
      </c>
    </row>
    <row r="99" spans="1:9" s="27" customFormat="1" ht="12.75" hidden="1" customHeight="1" x14ac:dyDescent="0.25">
      <c r="A99" s="25"/>
      <c r="B99" s="25" t="s">
        <v>21</v>
      </c>
      <c r="C99" s="25" t="s">
        <v>22</v>
      </c>
      <c r="D99" s="26">
        <v>1298231188</v>
      </c>
      <c r="E99" s="26">
        <v>73350025</v>
      </c>
      <c r="F99" s="26">
        <f t="shared" si="32"/>
        <v>1371581213</v>
      </c>
      <c r="G99" s="26">
        <v>706632546</v>
      </c>
      <c r="H99" s="26">
        <v>706130446</v>
      </c>
      <c r="I99" s="26">
        <f t="shared" si="31"/>
        <v>664948667</v>
      </c>
    </row>
    <row r="100" spans="1:9" s="27" customFormat="1" ht="12.75" hidden="1" customHeight="1" x14ac:dyDescent="0.25">
      <c r="A100" s="25"/>
      <c r="B100" s="25" t="s">
        <v>23</v>
      </c>
      <c r="C100" s="25" t="s">
        <v>24</v>
      </c>
      <c r="D100" s="26">
        <v>467560009</v>
      </c>
      <c r="E100" s="26">
        <v>41496062</v>
      </c>
      <c r="F100" s="26">
        <f t="shared" si="32"/>
        <v>509056071</v>
      </c>
      <c r="G100" s="26">
        <v>206636878</v>
      </c>
      <c r="H100" s="26">
        <v>205235587</v>
      </c>
      <c r="I100" s="26">
        <f t="shared" si="31"/>
        <v>302419193</v>
      </c>
    </row>
    <row r="101" spans="1:9" s="27" customFormat="1" ht="12.75" hidden="1" customHeight="1" x14ac:dyDescent="0.25">
      <c r="A101" s="25"/>
      <c r="B101" s="25" t="s">
        <v>25</v>
      </c>
      <c r="C101" s="25" t="s">
        <v>26</v>
      </c>
      <c r="D101" s="26">
        <v>117193056</v>
      </c>
      <c r="E101" s="26">
        <v>12394758</v>
      </c>
      <c r="F101" s="26">
        <f t="shared" si="32"/>
        <v>129587814</v>
      </c>
      <c r="G101" s="26">
        <v>89791376</v>
      </c>
      <c r="H101" s="26">
        <v>88767625</v>
      </c>
      <c r="I101" s="26">
        <f t="shared" si="31"/>
        <v>39796438</v>
      </c>
    </row>
    <row r="102" spans="1:9" s="27" customFormat="1" ht="12.75" hidden="1" customHeight="1" x14ac:dyDescent="0.25">
      <c r="A102" s="25"/>
      <c r="B102" s="25" t="s">
        <v>27</v>
      </c>
      <c r="C102" s="25" t="s">
        <v>28</v>
      </c>
      <c r="D102" s="26">
        <v>0</v>
      </c>
      <c r="E102" s="26">
        <v>0</v>
      </c>
      <c r="F102" s="26">
        <f t="shared" si="32"/>
        <v>0</v>
      </c>
      <c r="G102" s="26">
        <v>0</v>
      </c>
      <c r="H102" s="26">
        <v>0</v>
      </c>
      <c r="I102" s="26">
        <f t="shared" si="31"/>
        <v>0</v>
      </c>
    </row>
    <row r="103" spans="1:9" s="27" customFormat="1" ht="12.75" hidden="1" customHeight="1" x14ac:dyDescent="0.25">
      <c r="A103" s="25"/>
      <c r="B103" s="25" t="s">
        <v>29</v>
      </c>
      <c r="C103" s="25" t="s">
        <v>30</v>
      </c>
      <c r="D103" s="26">
        <v>275973321</v>
      </c>
      <c r="E103" s="26">
        <v>11184977</v>
      </c>
      <c r="F103" s="26">
        <f t="shared" si="32"/>
        <v>287158298</v>
      </c>
      <c r="G103" s="26">
        <v>108585223</v>
      </c>
      <c r="H103" s="26">
        <v>108404602</v>
      </c>
      <c r="I103" s="26">
        <f t="shared" si="31"/>
        <v>178573075</v>
      </c>
    </row>
    <row r="104" spans="1:9" s="24" customFormat="1" ht="12.75" hidden="1" customHeight="1" x14ac:dyDescent="0.25">
      <c r="A104" s="21" t="s">
        <v>31</v>
      </c>
      <c r="B104" s="22" t="s">
        <v>32</v>
      </c>
      <c r="C104" s="22"/>
      <c r="D104" s="23">
        <f>SUM(D106:D114)</f>
        <v>4068247529</v>
      </c>
      <c r="E104" s="23">
        <f>SUM(E106:E114)</f>
        <v>191700476</v>
      </c>
      <c r="F104" s="23">
        <f t="shared" ref="F104" si="33">SUM(D104:E104)</f>
        <v>4259948005</v>
      </c>
      <c r="G104" s="23">
        <f t="shared" ref="G104:H104" si="34">SUM(G106:G114)</f>
        <v>1610787463</v>
      </c>
      <c r="H104" s="23">
        <f t="shared" si="34"/>
        <v>1177215956</v>
      </c>
      <c r="I104" s="23">
        <f t="shared" si="31"/>
        <v>2649160542</v>
      </c>
    </row>
    <row r="105" spans="1:9" s="27" customFormat="1" ht="3" hidden="1" customHeight="1" x14ac:dyDescent="0.25">
      <c r="A105" s="25"/>
      <c r="B105" s="25"/>
      <c r="C105" s="25"/>
      <c r="D105" s="26"/>
      <c r="E105" s="26"/>
      <c r="F105" s="26"/>
      <c r="G105" s="26"/>
      <c r="H105" s="26"/>
      <c r="I105" s="26"/>
    </row>
    <row r="106" spans="1:9" s="27" customFormat="1" ht="25.5" hidden="1" customHeight="1" x14ac:dyDescent="0.25">
      <c r="A106" s="25"/>
      <c r="B106" s="25" t="s">
        <v>33</v>
      </c>
      <c r="C106" s="28" t="s">
        <v>34</v>
      </c>
      <c r="D106" s="26">
        <v>1424725516</v>
      </c>
      <c r="E106" s="26">
        <v>-79113078</v>
      </c>
      <c r="F106" s="26">
        <f t="shared" ref="F106:F115" si="35">SUM(D106:E106)</f>
        <v>1345612438</v>
      </c>
      <c r="G106" s="26">
        <v>508940360</v>
      </c>
      <c r="H106" s="26">
        <v>81957182</v>
      </c>
      <c r="I106" s="26">
        <f t="shared" ref="I106:I115" si="36">SUM(F106-G106)</f>
        <v>836672078</v>
      </c>
    </row>
    <row r="107" spans="1:9" s="27" customFormat="1" ht="12.75" hidden="1" customHeight="1" x14ac:dyDescent="0.25">
      <c r="A107" s="25"/>
      <c r="B107" s="25" t="s">
        <v>35</v>
      </c>
      <c r="C107" s="25" t="s">
        <v>36</v>
      </c>
      <c r="D107" s="26">
        <v>958563692</v>
      </c>
      <c r="E107" s="26">
        <v>114540768</v>
      </c>
      <c r="F107" s="26">
        <f t="shared" si="35"/>
        <v>1073104460</v>
      </c>
      <c r="G107" s="26">
        <v>642265985</v>
      </c>
      <c r="H107" s="26">
        <v>641532706</v>
      </c>
      <c r="I107" s="26">
        <f t="shared" si="36"/>
        <v>430838475</v>
      </c>
    </row>
    <row r="108" spans="1:9" s="27" customFormat="1" ht="25.5" hidden="1" customHeight="1" x14ac:dyDescent="0.25">
      <c r="A108" s="25"/>
      <c r="B108" s="25" t="s">
        <v>37</v>
      </c>
      <c r="C108" s="28" t="s">
        <v>38</v>
      </c>
      <c r="D108" s="26">
        <v>15000000</v>
      </c>
      <c r="E108" s="26">
        <v>6000</v>
      </c>
      <c r="F108" s="26">
        <f t="shared" si="35"/>
        <v>15006000</v>
      </c>
      <c r="G108" s="26">
        <v>14979776</v>
      </c>
      <c r="H108" s="26">
        <v>13982640</v>
      </c>
      <c r="I108" s="26">
        <f t="shared" si="36"/>
        <v>26224</v>
      </c>
    </row>
    <row r="109" spans="1:9" s="27" customFormat="1" ht="25.5" hidden="1" customHeight="1" x14ac:dyDescent="0.25">
      <c r="A109" s="25"/>
      <c r="B109" s="25" t="s">
        <v>39</v>
      </c>
      <c r="C109" s="28" t="s">
        <v>40</v>
      </c>
      <c r="D109" s="26">
        <v>22467153</v>
      </c>
      <c r="E109" s="26">
        <v>7749365</v>
      </c>
      <c r="F109" s="26">
        <f t="shared" si="35"/>
        <v>30216518</v>
      </c>
      <c r="G109" s="26">
        <v>21245291</v>
      </c>
      <c r="H109" s="26">
        <v>21245291</v>
      </c>
      <c r="I109" s="26">
        <f t="shared" si="36"/>
        <v>8971227</v>
      </c>
    </row>
    <row r="110" spans="1:9" s="27" customFormat="1" ht="25.5" hidden="1" customHeight="1" x14ac:dyDescent="0.25">
      <c r="A110" s="25"/>
      <c r="B110" s="25" t="s">
        <v>41</v>
      </c>
      <c r="C110" s="28" t="s">
        <v>42</v>
      </c>
      <c r="D110" s="26">
        <v>1510577077</v>
      </c>
      <c r="E110" s="26">
        <v>94482815</v>
      </c>
      <c r="F110" s="26">
        <f t="shared" si="35"/>
        <v>1605059892</v>
      </c>
      <c r="G110" s="26">
        <v>336966385</v>
      </c>
      <c r="H110" s="26">
        <v>335941536</v>
      </c>
      <c r="I110" s="26">
        <f t="shared" si="36"/>
        <v>1268093507</v>
      </c>
    </row>
    <row r="111" spans="1:9" s="27" customFormat="1" ht="12.75" hidden="1" customHeight="1" x14ac:dyDescent="0.25">
      <c r="A111" s="25"/>
      <c r="B111" s="25" t="s">
        <v>43</v>
      </c>
      <c r="C111" s="25" t="s">
        <v>44</v>
      </c>
      <c r="D111" s="26">
        <v>54938678</v>
      </c>
      <c r="E111" s="26">
        <v>30549768</v>
      </c>
      <c r="F111" s="26">
        <f t="shared" si="35"/>
        <v>85488446</v>
      </c>
      <c r="G111" s="26">
        <v>43575453</v>
      </c>
      <c r="H111" s="26">
        <v>39750004</v>
      </c>
      <c r="I111" s="26">
        <f t="shared" si="36"/>
        <v>41912993</v>
      </c>
    </row>
    <row r="112" spans="1:9" s="27" customFormat="1" ht="25.5" hidden="1" customHeight="1" x14ac:dyDescent="0.25">
      <c r="A112" s="25"/>
      <c r="B112" s="25" t="s">
        <v>45</v>
      </c>
      <c r="C112" s="28" t="s">
        <v>46</v>
      </c>
      <c r="D112" s="26">
        <v>63874495</v>
      </c>
      <c r="E112" s="26">
        <v>10698661</v>
      </c>
      <c r="F112" s="26">
        <f t="shared" si="35"/>
        <v>74573156</v>
      </c>
      <c r="G112" s="26">
        <v>31953487</v>
      </c>
      <c r="H112" s="26">
        <v>31949784</v>
      </c>
      <c r="I112" s="26">
        <f t="shared" si="36"/>
        <v>42619669</v>
      </c>
    </row>
    <row r="113" spans="1:9" s="27" customFormat="1" ht="12.75" hidden="1" customHeight="1" x14ac:dyDescent="0.25">
      <c r="A113" s="25"/>
      <c r="B113" s="25" t="s">
        <v>47</v>
      </c>
      <c r="C113" s="25" t="s">
        <v>48</v>
      </c>
      <c r="D113" s="26">
        <v>2600000</v>
      </c>
      <c r="E113" s="26">
        <v>1118945</v>
      </c>
      <c r="F113" s="26">
        <f t="shared" si="35"/>
        <v>3718945</v>
      </c>
      <c r="G113" s="26">
        <v>2859864</v>
      </c>
      <c r="H113" s="26">
        <v>2859864</v>
      </c>
      <c r="I113" s="26">
        <f t="shared" si="36"/>
        <v>859081</v>
      </c>
    </row>
    <row r="114" spans="1:9" s="27" customFormat="1" ht="25.5" hidden="1" customHeight="1" x14ac:dyDescent="0.25">
      <c r="A114" s="25"/>
      <c r="B114" s="25" t="s">
        <v>49</v>
      </c>
      <c r="C114" s="28" t="s">
        <v>50</v>
      </c>
      <c r="D114" s="26">
        <v>15500918</v>
      </c>
      <c r="E114" s="26">
        <v>11667232</v>
      </c>
      <c r="F114" s="26">
        <f t="shared" si="35"/>
        <v>27168150</v>
      </c>
      <c r="G114" s="26">
        <v>8000862</v>
      </c>
      <c r="H114" s="26">
        <v>7996949</v>
      </c>
      <c r="I114" s="26">
        <f t="shared" si="36"/>
        <v>19167288</v>
      </c>
    </row>
    <row r="115" spans="1:9" s="24" customFormat="1" ht="12.75" hidden="1" customHeight="1" x14ac:dyDescent="0.25">
      <c r="A115" s="21" t="s">
        <v>51</v>
      </c>
      <c r="B115" s="22" t="s">
        <v>52</v>
      </c>
      <c r="C115" s="22"/>
      <c r="D115" s="23">
        <f>SUM(D117:D125)</f>
        <v>1667054418</v>
      </c>
      <c r="E115" s="23">
        <f>SUM(E117:E125)</f>
        <v>-118334675</v>
      </c>
      <c r="F115" s="23">
        <f t="shared" si="35"/>
        <v>1548719743</v>
      </c>
      <c r="G115" s="23">
        <f t="shared" ref="G115:H115" si="37">SUM(G117:G125)</f>
        <v>753109552</v>
      </c>
      <c r="H115" s="23">
        <f t="shared" si="37"/>
        <v>751710447</v>
      </c>
      <c r="I115" s="23">
        <f t="shared" si="36"/>
        <v>795610191</v>
      </c>
    </row>
    <row r="116" spans="1:9" s="27" customFormat="1" ht="3" hidden="1" customHeight="1" x14ac:dyDescent="0.25">
      <c r="A116" s="25"/>
      <c r="B116" s="25"/>
      <c r="C116" s="25"/>
      <c r="D116" s="36"/>
      <c r="E116" s="36"/>
      <c r="F116" s="26"/>
      <c r="G116" s="36"/>
      <c r="H116" s="36"/>
      <c r="I116" s="26"/>
    </row>
    <row r="117" spans="1:9" s="27" customFormat="1" ht="12.75" hidden="1" customHeight="1" x14ac:dyDescent="0.25">
      <c r="A117" s="25"/>
      <c r="B117" s="25" t="s">
        <v>53</v>
      </c>
      <c r="C117" s="25" t="s">
        <v>54</v>
      </c>
      <c r="D117" s="26">
        <v>163124399</v>
      </c>
      <c r="E117" s="26">
        <v>23183454</v>
      </c>
      <c r="F117" s="26">
        <f t="shared" ref="F117:F125" si="38">SUM(D117:E117)</f>
        <v>186307853</v>
      </c>
      <c r="G117" s="26">
        <v>94270196</v>
      </c>
      <c r="H117" s="26">
        <v>94007217</v>
      </c>
      <c r="I117" s="26">
        <f t="shared" ref="I117:I126" si="39">SUM(F117-G117)</f>
        <v>92037657</v>
      </c>
    </row>
    <row r="118" spans="1:9" s="27" customFormat="1" ht="12.75" hidden="1" customHeight="1" x14ac:dyDescent="0.25">
      <c r="A118" s="25"/>
      <c r="B118" s="25" t="s">
        <v>55</v>
      </c>
      <c r="C118" s="25" t="s">
        <v>56</v>
      </c>
      <c r="D118" s="26">
        <v>38256974</v>
      </c>
      <c r="E118" s="26">
        <v>10838438</v>
      </c>
      <c r="F118" s="26">
        <f t="shared" si="38"/>
        <v>49095412</v>
      </c>
      <c r="G118" s="26">
        <v>28847734</v>
      </c>
      <c r="H118" s="26">
        <v>28838639</v>
      </c>
      <c r="I118" s="26">
        <f t="shared" si="39"/>
        <v>20247678</v>
      </c>
    </row>
    <row r="119" spans="1:9" s="27" customFormat="1" ht="25.5" hidden="1" customHeight="1" x14ac:dyDescent="0.25">
      <c r="A119" s="25"/>
      <c r="B119" s="25" t="s">
        <v>57</v>
      </c>
      <c r="C119" s="28" t="s">
        <v>58</v>
      </c>
      <c r="D119" s="26">
        <v>254790783</v>
      </c>
      <c r="E119" s="26">
        <v>173783257</v>
      </c>
      <c r="F119" s="26">
        <f t="shared" si="38"/>
        <v>428574040</v>
      </c>
      <c r="G119" s="26">
        <v>180316766</v>
      </c>
      <c r="H119" s="26">
        <v>179560632</v>
      </c>
      <c r="I119" s="26">
        <f t="shared" si="39"/>
        <v>248257274</v>
      </c>
    </row>
    <row r="120" spans="1:9" s="27" customFormat="1" ht="25.5" hidden="1" x14ac:dyDescent="0.25">
      <c r="A120" s="25"/>
      <c r="B120" s="25" t="s">
        <v>59</v>
      </c>
      <c r="C120" s="28" t="s">
        <v>60</v>
      </c>
      <c r="D120" s="26">
        <v>4339156</v>
      </c>
      <c r="E120" s="26">
        <v>2389718</v>
      </c>
      <c r="F120" s="26">
        <f t="shared" si="38"/>
        <v>6728874</v>
      </c>
      <c r="G120" s="26">
        <v>4213741</v>
      </c>
      <c r="H120" s="26">
        <v>4206628</v>
      </c>
      <c r="I120" s="26">
        <f t="shared" si="39"/>
        <v>2515133</v>
      </c>
    </row>
    <row r="121" spans="1:9" s="27" customFormat="1" ht="25.5" hidden="1" customHeight="1" x14ac:dyDescent="0.25">
      <c r="A121" s="25"/>
      <c r="B121" s="25" t="s">
        <v>61</v>
      </c>
      <c r="C121" s="28" t="s">
        <v>62</v>
      </c>
      <c r="D121" s="26">
        <v>928919162</v>
      </c>
      <c r="E121" s="26">
        <v>-232746331</v>
      </c>
      <c r="F121" s="26">
        <f t="shared" si="38"/>
        <v>696172831</v>
      </c>
      <c r="G121" s="26">
        <v>371053199</v>
      </c>
      <c r="H121" s="26">
        <v>370848334</v>
      </c>
      <c r="I121" s="26">
        <f t="shared" si="39"/>
        <v>325119632</v>
      </c>
    </row>
    <row r="122" spans="1:9" s="27" customFormat="1" ht="12.75" hidden="1" customHeight="1" x14ac:dyDescent="0.25">
      <c r="A122" s="25"/>
      <c r="B122" s="25" t="s">
        <v>63</v>
      </c>
      <c r="C122" s="25" t="s">
        <v>64</v>
      </c>
      <c r="D122" s="26">
        <v>4634770</v>
      </c>
      <c r="E122" s="26">
        <v>190622</v>
      </c>
      <c r="F122" s="26">
        <f t="shared" si="38"/>
        <v>4825392</v>
      </c>
      <c r="G122" s="26">
        <v>848497</v>
      </c>
      <c r="H122" s="26">
        <v>848497</v>
      </c>
      <c r="I122" s="26">
        <f t="shared" si="39"/>
        <v>3976895</v>
      </c>
    </row>
    <row r="123" spans="1:9" s="27" customFormat="1" ht="12.75" hidden="1" customHeight="1" x14ac:dyDescent="0.25">
      <c r="A123" s="25"/>
      <c r="B123" s="25" t="s">
        <v>65</v>
      </c>
      <c r="C123" s="25" t="s">
        <v>66</v>
      </c>
      <c r="D123" s="26">
        <v>265306684</v>
      </c>
      <c r="E123" s="26">
        <v>-117749878</v>
      </c>
      <c r="F123" s="26">
        <f t="shared" si="38"/>
        <v>147556806</v>
      </c>
      <c r="G123" s="26">
        <v>58303021</v>
      </c>
      <c r="H123" s="26">
        <v>58144102</v>
      </c>
      <c r="I123" s="26">
        <f t="shared" si="39"/>
        <v>89253785</v>
      </c>
    </row>
    <row r="124" spans="1:9" s="27" customFormat="1" ht="12.75" hidden="1" customHeight="1" x14ac:dyDescent="0.25">
      <c r="A124" s="25"/>
      <c r="B124" s="25" t="s">
        <v>67</v>
      </c>
      <c r="C124" s="25" t="s">
        <v>68</v>
      </c>
      <c r="D124" s="26">
        <v>4256470</v>
      </c>
      <c r="E124" s="26">
        <v>14838064</v>
      </c>
      <c r="F124" s="26">
        <f t="shared" si="38"/>
        <v>19094534</v>
      </c>
      <c r="G124" s="26">
        <v>12944395</v>
      </c>
      <c r="H124" s="26">
        <v>12944395</v>
      </c>
      <c r="I124" s="26">
        <f t="shared" si="39"/>
        <v>6150139</v>
      </c>
    </row>
    <row r="125" spans="1:9" s="27" customFormat="1" ht="12.75" hidden="1" customHeight="1" x14ac:dyDescent="0.25">
      <c r="A125" s="33"/>
      <c r="B125" s="33" t="s">
        <v>69</v>
      </c>
      <c r="C125" s="33" t="s">
        <v>70</v>
      </c>
      <c r="D125" s="34">
        <v>3426020</v>
      </c>
      <c r="E125" s="34">
        <v>6937981</v>
      </c>
      <c r="F125" s="34">
        <f t="shared" si="38"/>
        <v>10364001</v>
      </c>
      <c r="G125" s="34">
        <v>2312003</v>
      </c>
      <c r="H125" s="34">
        <v>2312003</v>
      </c>
      <c r="I125" s="34">
        <f t="shared" si="39"/>
        <v>8051998</v>
      </c>
    </row>
    <row r="126" spans="1:9" s="27" customFormat="1" ht="25.5" customHeight="1" x14ac:dyDescent="0.25">
      <c r="A126" s="37" t="s">
        <v>71</v>
      </c>
      <c r="B126" s="31" t="s">
        <v>72</v>
      </c>
      <c r="C126" s="31"/>
      <c r="D126" s="32">
        <f>SUM(D128:D136)</f>
        <v>2969626123</v>
      </c>
      <c r="E126" s="32">
        <f>SUM(E128:E136)</f>
        <v>-165982553</v>
      </c>
      <c r="F126" s="32">
        <f>SUM(D126:E126)</f>
        <v>2803643570</v>
      </c>
      <c r="G126" s="32">
        <f t="shared" ref="G126:H126" si="40">SUM(G128:G136)</f>
        <v>1769794798</v>
      </c>
      <c r="H126" s="32">
        <f t="shared" si="40"/>
        <v>1742165674</v>
      </c>
      <c r="I126" s="32">
        <f t="shared" si="39"/>
        <v>1033848772</v>
      </c>
    </row>
    <row r="127" spans="1:9" s="27" customFormat="1" ht="3" customHeight="1" x14ac:dyDescent="0.25">
      <c r="A127" s="38"/>
      <c r="B127" s="38"/>
      <c r="C127" s="38"/>
      <c r="D127" s="26"/>
      <c r="E127" s="26"/>
      <c r="F127" s="26"/>
      <c r="G127" s="26"/>
      <c r="H127" s="26"/>
      <c r="I127" s="26"/>
    </row>
    <row r="128" spans="1:9" s="27" customFormat="1" ht="25.5" customHeight="1" x14ac:dyDescent="0.25">
      <c r="A128" s="38"/>
      <c r="B128" s="38" t="s">
        <v>73</v>
      </c>
      <c r="C128" s="39" t="s">
        <v>74</v>
      </c>
      <c r="D128" s="26">
        <v>2688067244</v>
      </c>
      <c r="E128" s="26">
        <v>-179683388</v>
      </c>
      <c r="F128" s="26">
        <f t="shared" ref="F128:F168" si="41">SUM(D128:E128)</f>
        <v>2508383856</v>
      </c>
      <c r="G128" s="26">
        <v>1596294794</v>
      </c>
      <c r="H128" s="26">
        <v>1568843915</v>
      </c>
      <c r="I128" s="26">
        <f t="shared" ref="I128:I137" si="42">SUM(F128-G128)</f>
        <v>912089062</v>
      </c>
    </row>
    <row r="129" spans="1:9" s="27" customFormat="1" ht="12.75" customHeight="1" x14ac:dyDescent="0.25">
      <c r="A129" s="38"/>
      <c r="B129" s="38" t="s">
        <v>75</v>
      </c>
      <c r="C129" s="38" t="s">
        <v>76</v>
      </c>
      <c r="D129" s="26">
        <v>0</v>
      </c>
      <c r="E129" s="26">
        <v>0</v>
      </c>
      <c r="F129" s="26">
        <f t="shared" si="41"/>
        <v>0</v>
      </c>
      <c r="G129" s="26">
        <v>0</v>
      </c>
      <c r="H129" s="26">
        <v>0</v>
      </c>
      <c r="I129" s="26">
        <f t="shared" si="42"/>
        <v>0</v>
      </c>
    </row>
    <row r="130" spans="1:9" s="27" customFormat="1" ht="12.75" customHeight="1" x14ac:dyDescent="0.25">
      <c r="A130" s="38"/>
      <c r="B130" s="38" t="s">
        <v>77</v>
      </c>
      <c r="C130" s="38" t="s">
        <v>78</v>
      </c>
      <c r="D130" s="26">
        <v>804162</v>
      </c>
      <c r="E130" s="26">
        <v>-764943</v>
      </c>
      <c r="F130" s="26">
        <f t="shared" si="41"/>
        <v>39219</v>
      </c>
      <c r="G130" s="26">
        <v>0</v>
      </c>
      <c r="H130" s="26">
        <v>0</v>
      </c>
      <c r="I130" s="26">
        <f t="shared" si="42"/>
        <v>39219</v>
      </c>
    </row>
    <row r="131" spans="1:9" s="27" customFormat="1" ht="12.75" customHeight="1" x14ac:dyDescent="0.25">
      <c r="A131" s="38"/>
      <c r="B131" s="38" t="s">
        <v>79</v>
      </c>
      <c r="C131" s="38" t="s">
        <v>80</v>
      </c>
      <c r="D131" s="26">
        <v>280754717</v>
      </c>
      <c r="E131" s="26">
        <v>14465778</v>
      </c>
      <c r="F131" s="26">
        <f t="shared" si="41"/>
        <v>295220495</v>
      </c>
      <c r="G131" s="26">
        <v>173500004</v>
      </c>
      <c r="H131" s="26">
        <v>173321759</v>
      </c>
      <c r="I131" s="26">
        <f t="shared" si="42"/>
        <v>121720491</v>
      </c>
    </row>
    <row r="132" spans="1:9" s="27" customFormat="1" ht="12.75" customHeight="1" x14ac:dyDescent="0.25">
      <c r="A132" s="38"/>
      <c r="B132" s="38" t="s">
        <v>81</v>
      </c>
      <c r="C132" s="38" t="s">
        <v>82</v>
      </c>
      <c r="D132" s="26">
        <v>0</v>
      </c>
      <c r="E132" s="26">
        <v>0</v>
      </c>
      <c r="F132" s="26">
        <f t="shared" si="41"/>
        <v>0</v>
      </c>
      <c r="G132" s="26">
        <v>0</v>
      </c>
      <c r="H132" s="26">
        <v>0</v>
      </c>
      <c r="I132" s="26">
        <f t="shared" si="42"/>
        <v>0</v>
      </c>
    </row>
    <row r="133" spans="1:9" s="27" customFormat="1" ht="25.5" customHeight="1" x14ac:dyDescent="0.25">
      <c r="A133" s="38"/>
      <c r="B133" s="38" t="s">
        <v>83</v>
      </c>
      <c r="C133" s="39" t="s">
        <v>84</v>
      </c>
      <c r="D133" s="26">
        <v>0</v>
      </c>
      <c r="E133" s="26">
        <v>0</v>
      </c>
      <c r="F133" s="26">
        <f t="shared" si="41"/>
        <v>0</v>
      </c>
      <c r="G133" s="26">
        <v>0</v>
      </c>
      <c r="H133" s="26">
        <v>0</v>
      </c>
      <c r="I133" s="26">
        <f t="shared" si="42"/>
        <v>0</v>
      </c>
    </row>
    <row r="134" spans="1:9" s="27" customFormat="1" ht="12.75" customHeight="1" x14ac:dyDescent="0.25">
      <c r="A134" s="38"/>
      <c r="B134" s="38" t="s">
        <v>85</v>
      </c>
      <c r="C134" s="38" t="s">
        <v>86</v>
      </c>
      <c r="D134" s="26">
        <v>0</v>
      </c>
      <c r="E134" s="26">
        <v>0</v>
      </c>
      <c r="F134" s="26">
        <f t="shared" si="41"/>
        <v>0</v>
      </c>
      <c r="G134" s="26">
        <v>0</v>
      </c>
      <c r="H134" s="26">
        <v>0</v>
      </c>
      <c r="I134" s="26">
        <f t="shared" si="42"/>
        <v>0</v>
      </c>
    </row>
    <row r="135" spans="1:9" s="27" customFormat="1" ht="12.75" customHeight="1" x14ac:dyDescent="0.25">
      <c r="A135" s="38"/>
      <c r="B135" s="38" t="s">
        <v>87</v>
      </c>
      <c r="C135" s="38" t="s">
        <v>88</v>
      </c>
      <c r="D135" s="26">
        <v>0</v>
      </c>
      <c r="E135" s="26">
        <v>0</v>
      </c>
      <c r="F135" s="26">
        <f t="shared" si="41"/>
        <v>0</v>
      </c>
      <c r="G135" s="26">
        <v>0</v>
      </c>
      <c r="H135" s="26">
        <v>0</v>
      </c>
      <c r="I135" s="26">
        <f t="shared" si="42"/>
        <v>0</v>
      </c>
    </row>
    <row r="136" spans="1:9" s="27" customFormat="1" ht="12.75" customHeight="1" x14ac:dyDescent="0.25">
      <c r="A136" s="38"/>
      <c r="B136" s="38" t="s">
        <v>89</v>
      </c>
      <c r="C136" s="38" t="s">
        <v>90</v>
      </c>
      <c r="D136" s="26">
        <v>0</v>
      </c>
      <c r="E136" s="26">
        <v>0</v>
      </c>
      <c r="F136" s="26">
        <f t="shared" si="41"/>
        <v>0</v>
      </c>
      <c r="G136" s="26">
        <v>0</v>
      </c>
      <c r="H136" s="26">
        <v>0</v>
      </c>
      <c r="I136" s="26">
        <f t="shared" si="42"/>
        <v>0</v>
      </c>
    </row>
    <row r="137" spans="1:9" s="24" customFormat="1" ht="12.75" customHeight="1" x14ac:dyDescent="0.25">
      <c r="A137" s="21" t="s">
        <v>91</v>
      </c>
      <c r="B137" s="22" t="s">
        <v>92</v>
      </c>
      <c r="C137" s="22"/>
      <c r="D137" s="23">
        <f>SUM(D139:D147)</f>
        <v>32143267</v>
      </c>
      <c r="E137" s="23">
        <f>SUM(E139:E147)</f>
        <v>59033273</v>
      </c>
      <c r="F137" s="23">
        <f t="shared" si="41"/>
        <v>91176540</v>
      </c>
      <c r="G137" s="23">
        <f t="shared" ref="G137:H137" si="43">SUM(G139:G147)</f>
        <v>34902284</v>
      </c>
      <c r="H137" s="23">
        <f t="shared" si="43"/>
        <v>34902284</v>
      </c>
      <c r="I137" s="23">
        <f t="shared" si="42"/>
        <v>56274256</v>
      </c>
    </row>
    <row r="138" spans="1:9" s="27" customFormat="1" ht="3" customHeight="1" x14ac:dyDescent="0.25">
      <c r="A138" s="38"/>
      <c r="B138" s="38"/>
      <c r="C138" s="38"/>
      <c r="D138" s="26"/>
      <c r="E138" s="26"/>
      <c r="F138" s="26"/>
      <c r="G138" s="26"/>
      <c r="H138" s="26"/>
      <c r="I138" s="26"/>
    </row>
    <row r="139" spans="1:9" s="27" customFormat="1" ht="12.75" customHeight="1" x14ac:dyDescent="0.25">
      <c r="A139" s="38"/>
      <c r="B139" s="38" t="s">
        <v>93</v>
      </c>
      <c r="C139" s="38" t="s">
        <v>94</v>
      </c>
      <c r="D139" s="26">
        <v>299667</v>
      </c>
      <c r="E139" s="26">
        <v>16002044</v>
      </c>
      <c r="F139" s="26">
        <f t="shared" ref="F139:F147" si="44">SUM(D139:E139)</f>
        <v>16301711</v>
      </c>
      <c r="G139" s="26">
        <v>489564</v>
      </c>
      <c r="H139" s="26">
        <v>489564</v>
      </c>
      <c r="I139" s="26">
        <f t="shared" ref="I139:I148" si="45">SUM(F139-G139)</f>
        <v>15812147</v>
      </c>
    </row>
    <row r="140" spans="1:9" s="27" customFormat="1" ht="12.75" customHeight="1" x14ac:dyDescent="0.25">
      <c r="A140" s="38"/>
      <c r="B140" s="38" t="s">
        <v>95</v>
      </c>
      <c r="C140" s="38" t="s">
        <v>96</v>
      </c>
      <c r="D140" s="26">
        <v>0</v>
      </c>
      <c r="E140" s="26">
        <v>1063272</v>
      </c>
      <c r="F140" s="26">
        <f t="shared" si="44"/>
        <v>1063272</v>
      </c>
      <c r="G140" s="26">
        <v>0</v>
      </c>
      <c r="H140" s="26">
        <v>0</v>
      </c>
      <c r="I140" s="26">
        <f t="shared" si="45"/>
        <v>1063272</v>
      </c>
    </row>
    <row r="141" spans="1:9" s="27" customFormat="1" ht="12.75" customHeight="1" x14ac:dyDescent="0.25">
      <c r="A141" s="38"/>
      <c r="B141" s="38" t="s">
        <v>97</v>
      </c>
      <c r="C141" s="38" t="s">
        <v>98</v>
      </c>
      <c r="D141" s="26">
        <v>0</v>
      </c>
      <c r="E141" s="26">
        <v>18453171</v>
      </c>
      <c r="F141" s="26">
        <f t="shared" si="44"/>
        <v>18453171</v>
      </c>
      <c r="G141" s="26">
        <v>0</v>
      </c>
      <c r="H141" s="26">
        <v>0</v>
      </c>
      <c r="I141" s="26">
        <f t="shared" si="45"/>
        <v>18453171</v>
      </c>
    </row>
    <row r="142" spans="1:9" s="27" customFormat="1" ht="12.75" customHeight="1" x14ac:dyDescent="0.25">
      <c r="A142" s="38"/>
      <c r="B142" s="38" t="s">
        <v>99</v>
      </c>
      <c r="C142" s="38" t="s">
        <v>100</v>
      </c>
      <c r="D142" s="26">
        <v>31763700</v>
      </c>
      <c r="E142" s="26">
        <v>3080282</v>
      </c>
      <c r="F142" s="26">
        <f t="shared" si="44"/>
        <v>34843982</v>
      </c>
      <c r="G142" s="26">
        <v>34113720</v>
      </c>
      <c r="H142" s="26">
        <v>34113720</v>
      </c>
      <c r="I142" s="26">
        <f t="shared" si="45"/>
        <v>730262</v>
      </c>
    </row>
    <row r="143" spans="1:9" s="27" customFormat="1" ht="12.75" customHeight="1" x14ac:dyDescent="0.25">
      <c r="A143" s="38"/>
      <c r="B143" s="38" t="s">
        <v>101</v>
      </c>
      <c r="C143" s="38" t="s">
        <v>102</v>
      </c>
      <c r="D143" s="26">
        <v>15000</v>
      </c>
      <c r="E143" s="26">
        <v>-15000</v>
      </c>
      <c r="F143" s="26">
        <f t="shared" si="44"/>
        <v>0</v>
      </c>
      <c r="G143" s="26">
        <v>0</v>
      </c>
      <c r="H143" s="26">
        <v>0</v>
      </c>
      <c r="I143" s="26">
        <f t="shared" si="45"/>
        <v>0</v>
      </c>
    </row>
    <row r="144" spans="1:9" s="27" customFormat="1" ht="12.75" customHeight="1" x14ac:dyDescent="0.25">
      <c r="A144" s="38"/>
      <c r="B144" s="38" t="s">
        <v>103</v>
      </c>
      <c r="C144" s="38" t="s">
        <v>104</v>
      </c>
      <c r="D144" s="26">
        <v>0</v>
      </c>
      <c r="E144" s="26">
        <v>19469504</v>
      </c>
      <c r="F144" s="26">
        <f t="shared" si="44"/>
        <v>19469504</v>
      </c>
      <c r="G144" s="26">
        <v>299000</v>
      </c>
      <c r="H144" s="26">
        <v>299000</v>
      </c>
      <c r="I144" s="26">
        <f t="shared" si="45"/>
        <v>19170504</v>
      </c>
    </row>
    <row r="145" spans="1:9" s="27" customFormat="1" ht="12.75" customHeight="1" x14ac:dyDescent="0.25">
      <c r="A145" s="38"/>
      <c r="B145" s="38" t="s">
        <v>105</v>
      </c>
      <c r="C145" s="38" t="s">
        <v>106</v>
      </c>
      <c r="D145" s="26">
        <v>0</v>
      </c>
      <c r="E145" s="26">
        <v>0</v>
      </c>
      <c r="F145" s="26">
        <f t="shared" si="44"/>
        <v>0</v>
      </c>
      <c r="G145" s="26">
        <v>0</v>
      </c>
      <c r="H145" s="26">
        <v>0</v>
      </c>
      <c r="I145" s="26">
        <f t="shared" si="45"/>
        <v>0</v>
      </c>
    </row>
    <row r="146" spans="1:9" s="27" customFormat="1" ht="12.75" customHeight="1" x14ac:dyDescent="0.25">
      <c r="A146" s="38"/>
      <c r="B146" s="38" t="s">
        <v>107</v>
      </c>
      <c r="C146" s="38" t="s">
        <v>108</v>
      </c>
      <c r="D146" s="26">
        <v>0</v>
      </c>
      <c r="E146" s="26">
        <v>0</v>
      </c>
      <c r="F146" s="26">
        <f t="shared" si="44"/>
        <v>0</v>
      </c>
      <c r="G146" s="26">
        <v>0</v>
      </c>
      <c r="H146" s="26">
        <v>0</v>
      </c>
      <c r="I146" s="26">
        <f t="shared" si="45"/>
        <v>0</v>
      </c>
    </row>
    <row r="147" spans="1:9" s="27" customFormat="1" ht="12.75" customHeight="1" x14ac:dyDescent="0.25">
      <c r="A147" s="38"/>
      <c r="B147" s="38" t="s">
        <v>109</v>
      </c>
      <c r="C147" s="38" t="s">
        <v>110</v>
      </c>
      <c r="D147" s="26">
        <v>64900</v>
      </c>
      <c r="E147" s="26">
        <v>980000</v>
      </c>
      <c r="F147" s="26">
        <f t="shared" si="44"/>
        <v>1044900</v>
      </c>
      <c r="G147" s="26">
        <v>0</v>
      </c>
      <c r="H147" s="26">
        <v>0</v>
      </c>
      <c r="I147" s="26">
        <f t="shared" si="45"/>
        <v>1044900</v>
      </c>
    </row>
    <row r="148" spans="1:9" s="24" customFormat="1" ht="12.75" customHeight="1" x14ac:dyDescent="0.25">
      <c r="A148" s="21" t="s">
        <v>111</v>
      </c>
      <c r="B148" s="22" t="s">
        <v>112</v>
      </c>
      <c r="C148" s="22"/>
      <c r="D148" s="23">
        <f>SUM(D150:D152)</f>
        <v>2159482683</v>
      </c>
      <c r="E148" s="23">
        <f>SUM(E150:E152)</f>
        <v>277940883</v>
      </c>
      <c r="F148" s="23">
        <f t="shared" si="41"/>
        <v>2437423566</v>
      </c>
      <c r="G148" s="23">
        <f>SUM(G150:G152)</f>
        <v>1356348019</v>
      </c>
      <c r="H148" s="23">
        <f>SUM(H150:H152)</f>
        <v>1288993116</v>
      </c>
      <c r="I148" s="23">
        <f t="shared" si="45"/>
        <v>1081075547</v>
      </c>
    </row>
    <row r="149" spans="1:9" s="27" customFormat="1" ht="3" customHeight="1" x14ac:dyDescent="0.25">
      <c r="A149" s="38"/>
      <c r="B149" s="38"/>
      <c r="C149" s="38"/>
      <c r="D149" s="26"/>
      <c r="E149" s="26"/>
      <c r="F149" s="26"/>
      <c r="G149" s="26"/>
      <c r="H149" s="26"/>
      <c r="I149" s="26"/>
    </row>
    <row r="150" spans="1:9" s="27" customFormat="1" ht="12.75" customHeight="1" x14ac:dyDescent="0.25">
      <c r="A150" s="38"/>
      <c r="B150" s="38" t="s">
        <v>113</v>
      </c>
      <c r="C150" s="38" t="s">
        <v>114</v>
      </c>
      <c r="D150" s="26">
        <v>1528244897</v>
      </c>
      <c r="E150" s="26">
        <v>251798251</v>
      </c>
      <c r="F150" s="26">
        <f t="shared" ref="F150:F152" si="46">SUM(D150:E150)</f>
        <v>1780043148</v>
      </c>
      <c r="G150" s="26">
        <v>997976648</v>
      </c>
      <c r="H150" s="26">
        <v>961374653</v>
      </c>
      <c r="I150" s="26">
        <f t="shared" ref="I150:I153" si="47">SUM(F150-G150)</f>
        <v>782066500</v>
      </c>
    </row>
    <row r="151" spans="1:9" s="27" customFormat="1" ht="12.75" customHeight="1" x14ac:dyDescent="0.25">
      <c r="A151" s="38"/>
      <c r="B151" s="38" t="s">
        <v>115</v>
      </c>
      <c r="C151" s="38" t="s">
        <v>116</v>
      </c>
      <c r="D151" s="26">
        <v>631237786</v>
      </c>
      <c r="E151" s="26">
        <v>26142632</v>
      </c>
      <c r="F151" s="26">
        <f t="shared" si="46"/>
        <v>657380418</v>
      </c>
      <c r="G151" s="26">
        <v>358371371</v>
      </c>
      <c r="H151" s="26">
        <v>327618463</v>
      </c>
      <c r="I151" s="26">
        <f t="shared" si="47"/>
        <v>299009047</v>
      </c>
    </row>
    <row r="152" spans="1:9" s="27" customFormat="1" ht="12.75" customHeight="1" x14ac:dyDescent="0.25">
      <c r="A152" s="38"/>
      <c r="B152" s="38" t="s">
        <v>117</v>
      </c>
      <c r="C152" s="38" t="s">
        <v>118</v>
      </c>
      <c r="D152" s="26">
        <v>0</v>
      </c>
      <c r="E152" s="26">
        <v>0</v>
      </c>
      <c r="F152" s="26">
        <f t="shared" si="46"/>
        <v>0</v>
      </c>
      <c r="G152" s="26">
        <v>0</v>
      </c>
      <c r="H152" s="26">
        <v>0</v>
      </c>
      <c r="I152" s="26">
        <f t="shared" si="47"/>
        <v>0</v>
      </c>
    </row>
    <row r="153" spans="1:9" s="24" customFormat="1" ht="12.75" customHeight="1" x14ac:dyDescent="0.25">
      <c r="A153" s="21" t="s">
        <v>119</v>
      </c>
      <c r="B153" s="22" t="s">
        <v>120</v>
      </c>
      <c r="C153" s="22"/>
      <c r="D153" s="23">
        <f>SUM(D155:D162)</f>
        <v>0</v>
      </c>
      <c r="E153" s="23">
        <f>SUM(E155:E162)</f>
        <v>0</v>
      </c>
      <c r="F153" s="23">
        <f t="shared" si="41"/>
        <v>0</v>
      </c>
      <c r="G153" s="23">
        <f t="shared" ref="G153:H153" si="48">SUM(G155:G162)</f>
        <v>0</v>
      </c>
      <c r="H153" s="23">
        <f t="shared" si="48"/>
        <v>0</v>
      </c>
      <c r="I153" s="23">
        <f t="shared" si="47"/>
        <v>0</v>
      </c>
    </row>
    <row r="154" spans="1:9" s="27" customFormat="1" ht="3" customHeight="1" x14ac:dyDescent="0.25">
      <c r="A154" s="38"/>
      <c r="B154" s="38"/>
      <c r="C154" s="38"/>
      <c r="D154" s="26"/>
      <c r="E154" s="26"/>
      <c r="F154" s="26"/>
      <c r="G154" s="26"/>
      <c r="H154" s="26"/>
      <c r="I154" s="26"/>
    </row>
    <row r="155" spans="1:9" s="27" customFormat="1" ht="25.5" customHeight="1" x14ac:dyDescent="0.25">
      <c r="A155" s="38"/>
      <c r="B155" s="38" t="s">
        <v>121</v>
      </c>
      <c r="C155" s="39" t="s">
        <v>122</v>
      </c>
      <c r="D155" s="26">
        <v>0</v>
      </c>
      <c r="E155" s="26">
        <v>0</v>
      </c>
      <c r="F155" s="26">
        <f t="shared" ref="F155:H162" si="49">SUM(D155:E155)</f>
        <v>0</v>
      </c>
      <c r="G155" s="26">
        <v>0</v>
      </c>
      <c r="H155" s="26">
        <v>0</v>
      </c>
      <c r="I155" s="26">
        <f t="shared" ref="I155:I163" si="50">SUM(F155-G155)</f>
        <v>0</v>
      </c>
    </row>
    <row r="156" spans="1:9" s="27" customFormat="1" ht="12.75" customHeight="1" x14ac:dyDescent="0.25">
      <c r="A156" s="38"/>
      <c r="B156" s="38" t="s">
        <v>123</v>
      </c>
      <c r="C156" s="38" t="s">
        <v>124</v>
      </c>
      <c r="D156" s="26">
        <v>0</v>
      </c>
      <c r="E156" s="26">
        <v>0</v>
      </c>
      <c r="F156" s="26">
        <f t="shared" si="49"/>
        <v>0</v>
      </c>
      <c r="G156" s="26">
        <v>0</v>
      </c>
      <c r="H156" s="26">
        <v>0</v>
      </c>
      <c r="I156" s="26">
        <f t="shared" si="50"/>
        <v>0</v>
      </c>
    </row>
    <row r="157" spans="1:9" s="27" customFormat="1" ht="12.75" customHeight="1" x14ac:dyDescent="0.25">
      <c r="A157" s="38"/>
      <c r="B157" s="38" t="s">
        <v>125</v>
      </c>
      <c r="C157" s="38" t="s">
        <v>126</v>
      </c>
      <c r="D157" s="26">
        <v>0</v>
      </c>
      <c r="E157" s="26">
        <v>0</v>
      </c>
      <c r="F157" s="26">
        <f t="shared" si="49"/>
        <v>0</v>
      </c>
      <c r="G157" s="26">
        <v>0</v>
      </c>
      <c r="H157" s="26">
        <v>0</v>
      </c>
      <c r="I157" s="26">
        <f t="shared" si="50"/>
        <v>0</v>
      </c>
    </row>
    <row r="158" spans="1:9" s="27" customFormat="1" ht="12.75" customHeight="1" x14ac:dyDescent="0.25">
      <c r="A158" s="38"/>
      <c r="B158" s="38" t="s">
        <v>127</v>
      </c>
      <c r="C158" s="38" t="s">
        <v>128</v>
      </c>
      <c r="D158" s="26">
        <v>0</v>
      </c>
      <c r="E158" s="26">
        <v>0</v>
      </c>
      <c r="F158" s="26">
        <f t="shared" si="49"/>
        <v>0</v>
      </c>
      <c r="G158" s="26">
        <v>0</v>
      </c>
      <c r="H158" s="26">
        <v>0</v>
      </c>
      <c r="I158" s="26">
        <f t="shared" si="50"/>
        <v>0</v>
      </c>
    </row>
    <row r="159" spans="1:9" s="27" customFormat="1" ht="25.5" customHeight="1" x14ac:dyDescent="0.25">
      <c r="A159" s="38"/>
      <c r="B159" s="38" t="s">
        <v>129</v>
      </c>
      <c r="C159" s="39" t="s">
        <v>130</v>
      </c>
      <c r="D159" s="26">
        <v>0</v>
      </c>
      <c r="E159" s="26">
        <v>0</v>
      </c>
      <c r="F159" s="26">
        <f t="shared" si="49"/>
        <v>0</v>
      </c>
      <c r="G159" s="26">
        <v>0</v>
      </c>
      <c r="H159" s="26">
        <v>0</v>
      </c>
      <c r="I159" s="26">
        <f t="shared" si="50"/>
        <v>0</v>
      </c>
    </row>
    <row r="160" spans="1:9" s="27" customFormat="1" ht="12.75" customHeight="1" x14ac:dyDescent="0.25">
      <c r="A160" s="38"/>
      <c r="B160" s="38"/>
      <c r="C160" s="38" t="s">
        <v>131</v>
      </c>
      <c r="D160" s="26">
        <f>SUM(C160:C160)</f>
        <v>0</v>
      </c>
      <c r="E160" s="26">
        <v>0</v>
      </c>
      <c r="F160" s="26">
        <f t="shared" si="49"/>
        <v>0</v>
      </c>
      <c r="G160" s="26">
        <f t="shared" si="49"/>
        <v>0</v>
      </c>
      <c r="H160" s="26">
        <f t="shared" si="49"/>
        <v>0</v>
      </c>
      <c r="I160" s="26">
        <f>SUM(G160:H160)</f>
        <v>0</v>
      </c>
    </row>
    <row r="161" spans="1:9" s="27" customFormat="1" ht="12.75" customHeight="1" x14ac:dyDescent="0.25">
      <c r="A161" s="38"/>
      <c r="B161" s="38" t="s">
        <v>132</v>
      </c>
      <c r="C161" s="38" t="s">
        <v>133</v>
      </c>
      <c r="D161" s="26">
        <v>0</v>
      </c>
      <c r="E161" s="26">
        <v>0</v>
      </c>
      <c r="F161" s="26">
        <f t="shared" si="49"/>
        <v>0</v>
      </c>
      <c r="G161" s="26">
        <v>0</v>
      </c>
      <c r="H161" s="26">
        <v>0</v>
      </c>
      <c r="I161" s="26">
        <f t="shared" si="50"/>
        <v>0</v>
      </c>
    </row>
    <row r="162" spans="1:9" s="27" customFormat="1" ht="25.5" customHeight="1" x14ac:dyDescent="0.25">
      <c r="A162" s="38"/>
      <c r="B162" s="38" t="s">
        <v>134</v>
      </c>
      <c r="C162" s="39" t="s">
        <v>135</v>
      </c>
      <c r="D162" s="26">
        <v>0</v>
      </c>
      <c r="E162" s="26">
        <v>0</v>
      </c>
      <c r="F162" s="26">
        <f t="shared" si="49"/>
        <v>0</v>
      </c>
      <c r="G162" s="26">
        <v>0</v>
      </c>
      <c r="H162" s="26">
        <v>0</v>
      </c>
      <c r="I162" s="26">
        <f t="shared" si="50"/>
        <v>0</v>
      </c>
    </row>
    <row r="163" spans="1:9" s="24" customFormat="1" ht="12.75" customHeight="1" x14ac:dyDescent="0.25">
      <c r="A163" s="21" t="s">
        <v>136</v>
      </c>
      <c r="B163" s="22" t="s">
        <v>137</v>
      </c>
      <c r="C163" s="22"/>
      <c r="D163" s="23">
        <f>SUM(D165:D167)</f>
        <v>0</v>
      </c>
      <c r="E163" s="23">
        <f>SUM(E165:E167)</f>
        <v>0</v>
      </c>
      <c r="F163" s="23">
        <f t="shared" si="41"/>
        <v>0</v>
      </c>
      <c r="G163" s="23">
        <f t="shared" ref="G163:H163" si="51">SUM(G165:G167)</f>
        <v>0</v>
      </c>
      <c r="H163" s="23">
        <f t="shared" si="51"/>
        <v>0</v>
      </c>
      <c r="I163" s="23">
        <f t="shared" si="50"/>
        <v>0</v>
      </c>
    </row>
    <row r="164" spans="1:9" s="27" customFormat="1" ht="3" customHeight="1" x14ac:dyDescent="0.25">
      <c r="A164" s="38"/>
      <c r="B164" s="38"/>
      <c r="C164" s="38"/>
      <c r="D164" s="26"/>
      <c r="E164" s="26"/>
      <c r="F164" s="26"/>
      <c r="G164" s="26"/>
      <c r="H164" s="26"/>
      <c r="I164" s="26"/>
    </row>
    <row r="165" spans="1:9" s="27" customFormat="1" ht="12.75" customHeight="1" x14ac:dyDescent="0.25">
      <c r="A165" s="38"/>
      <c r="B165" s="38" t="s">
        <v>138</v>
      </c>
      <c r="C165" s="38" t="s">
        <v>139</v>
      </c>
      <c r="D165" s="26">
        <v>0</v>
      </c>
      <c r="E165" s="26">
        <v>0</v>
      </c>
      <c r="F165" s="26">
        <f t="shared" ref="F165:F167" si="52">SUM(D165:E165)</f>
        <v>0</v>
      </c>
      <c r="G165" s="26">
        <v>0</v>
      </c>
      <c r="H165" s="26">
        <v>0</v>
      </c>
      <c r="I165" s="26">
        <f t="shared" ref="I165:I168" si="53">SUM(F165-G165)</f>
        <v>0</v>
      </c>
    </row>
    <row r="166" spans="1:9" s="27" customFormat="1" ht="12.75" customHeight="1" x14ac:dyDescent="0.25">
      <c r="A166" s="38"/>
      <c r="B166" s="38" t="s">
        <v>140</v>
      </c>
      <c r="C166" s="38" t="s">
        <v>141</v>
      </c>
      <c r="D166" s="26">
        <v>0</v>
      </c>
      <c r="E166" s="26">
        <v>0</v>
      </c>
      <c r="F166" s="26">
        <f t="shared" si="52"/>
        <v>0</v>
      </c>
      <c r="G166" s="26">
        <v>0</v>
      </c>
      <c r="H166" s="26">
        <v>0</v>
      </c>
      <c r="I166" s="26">
        <f t="shared" si="53"/>
        <v>0</v>
      </c>
    </row>
    <row r="167" spans="1:9" s="27" customFormat="1" ht="12.75" customHeight="1" x14ac:dyDescent="0.25">
      <c r="A167" s="38"/>
      <c r="B167" s="38" t="s">
        <v>142</v>
      </c>
      <c r="C167" s="38" t="s">
        <v>143</v>
      </c>
      <c r="D167" s="26">
        <v>0</v>
      </c>
      <c r="E167" s="26">
        <v>0</v>
      </c>
      <c r="F167" s="26">
        <f t="shared" si="52"/>
        <v>0</v>
      </c>
      <c r="G167" s="26">
        <v>0</v>
      </c>
      <c r="H167" s="26">
        <v>0</v>
      </c>
      <c r="I167" s="26">
        <f>SUM(F167-G167)</f>
        <v>0</v>
      </c>
    </row>
    <row r="168" spans="1:9" s="24" customFormat="1" ht="12.75" customHeight="1" x14ac:dyDescent="0.25">
      <c r="A168" s="21" t="s">
        <v>144</v>
      </c>
      <c r="B168" s="22" t="s">
        <v>145</v>
      </c>
      <c r="C168" s="22"/>
      <c r="D168" s="23">
        <f>SUM(D170:D176)</f>
        <v>0</v>
      </c>
      <c r="E168" s="23">
        <f>SUM(E170:E176)</f>
        <v>0</v>
      </c>
      <c r="F168" s="23">
        <f t="shared" si="41"/>
        <v>0</v>
      </c>
      <c r="G168" s="23">
        <f t="shared" ref="G168:H168" si="54">SUM(G170:G176)</f>
        <v>0</v>
      </c>
      <c r="H168" s="23">
        <f t="shared" si="54"/>
        <v>0</v>
      </c>
      <c r="I168" s="23">
        <f t="shared" si="53"/>
        <v>0</v>
      </c>
    </row>
    <row r="169" spans="1:9" s="27" customFormat="1" ht="3" customHeight="1" x14ac:dyDescent="0.25">
      <c r="A169" s="38"/>
      <c r="B169" s="38"/>
      <c r="C169" s="38"/>
      <c r="D169" s="26"/>
      <c r="E169" s="26"/>
      <c r="F169" s="26"/>
      <c r="G169" s="26"/>
      <c r="H169" s="26"/>
      <c r="I169" s="26"/>
    </row>
    <row r="170" spans="1:9" s="27" customFormat="1" ht="12.75" customHeight="1" x14ac:dyDescent="0.25">
      <c r="A170" s="38"/>
      <c r="B170" s="38" t="s">
        <v>146</v>
      </c>
      <c r="C170" s="38" t="s">
        <v>147</v>
      </c>
      <c r="D170" s="26">
        <v>0</v>
      </c>
      <c r="E170" s="26">
        <v>0</v>
      </c>
      <c r="F170" s="26">
        <f t="shared" ref="F170:F176" si="55">SUM(D170:E170)</f>
        <v>0</v>
      </c>
      <c r="G170" s="26">
        <v>0</v>
      </c>
      <c r="H170" s="26">
        <v>0</v>
      </c>
      <c r="I170" s="26">
        <f t="shared" ref="I170:I176" si="56">SUM(F170-G170)</f>
        <v>0</v>
      </c>
    </row>
    <row r="171" spans="1:9" s="27" customFormat="1" ht="12.75" customHeight="1" x14ac:dyDescent="0.25">
      <c r="A171" s="38"/>
      <c r="B171" s="38" t="s">
        <v>148</v>
      </c>
      <c r="C171" s="38" t="s">
        <v>149</v>
      </c>
      <c r="D171" s="26">
        <v>0</v>
      </c>
      <c r="E171" s="26">
        <v>0</v>
      </c>
      <c r="F171" s="26">
        <f t="shared" si="55"/>
        <v>0</v>
      </c>
      <c r="G171" s="26">
        <v>0</v>
      </c>
      <c r="H171" s="26">
        <v>0</v>
      </c>
      <c r="I171" s="26">
        <f t="shared" si="56"/>
        <v>0</v>
      </c>
    </row>
    <row r="172" spans="1:9" s="27" customFormat="1" ht="12.75" customHeight="1" x14ac:dyDescent="0.25">
      <c r="A172" s="38"/>
      <c r="B172" s="38" t="s">
        <v>150</v>
      </c>
      <c r="C172" s="38" t="s">
        <v>151</v>
      </c>
      <c r="D172" s="26">
        <v>0</v>
      </c>
      <c r="E172" s="26">
        <v>0</v>
      </c>
      <c r="F172" s="26">
        <f t="shared" si="55"/>
        <v>0</v>
      </c>
      <c r="G172" s="26">
        <v>0</v>
      </c>
      <c r="H172" s="26">
        <v>0</v>
      </c>
      <c r="I172" s="26">
        <f t="shared" si="56"/>
        <v>0</v>
      </c>
    </row>
    <row r="173" spans="1:9" s="27" customFormat="1" ht="12.75" customHeight="1" x14ac:dyDescent="0.25">
      <c r="A173" s="38"/>
      <c r="B173" s="38" t="s">
        <v>152</v>
      </c>
      <c r="C173" s="38" t="s">
        <v>153</v>
      </c>
      <c r="D173" s="26">
        <v>0</v>
      </c>
      <c r="E173" s="26">
        <v>0</v>
      </c>
      <c r="F173" s="26">
        <f t="shared" si="55"/>
        <v>0</v>
      </c>
      <c r="G173" s="26">
        <v>0</v>
      </c>
      <c r="H173" s="26">
        <v>0</v>
      </c>
      <c r="I173" s="26">
        <f t="shared" si="56"/>
        <v>0</v>
      </c>
    </row>
    <row r="174" spans="1:9" s="27" customFormat="1" ht="12.75" customHeight="1" x14ac:dyDescent="0.25">
      <c r="A174" s="38"/>
      <c r="B174" s="38" t="s">
        <v>154</v>
      </c>
      <c r="C174" s="38" t="s">
        <v>155</v>
      </c>
      <c r="D174" s="26">
        <v>0</v>
      </c>
      <c r="E174" s="26">
        <v>0</v>
      </c>
      <c r="F174" s="26">
        <f t="shared" si="55"/>
        <v>0</v>
      </c>
      <c r="G174" s="26">
        <v>0</v>
      </c>
      <c r="H174" s="26">
        <v>0</v>
      </c>
      <c r="I174" s="26">
        <f t="shared" si="56"/>
        <v>0</v>
      </c>
    </row>
    <row r="175" spans="1:9" s="27" customFormat="1" ht="12.75" customHeight="1" x14ac:dyDescent="0.25">
      <c r="A175" s="38"/>
      <c r="B175" s="38" t="s">
        <v>156</v>
      </c>
      <c r="C175" s="38" t="s">
        <v>157</v>
      </c>
      <c r="D175" s="26">
        <v>0</v>
      </c>
      <c r="E175" s="26">
        <v>0</v>
      </c>
      <c r="F175" s="26">
        <f t="shared" si="55"/>
        <v>0</v>
      </c>
      <c r="G175" s="26">
        <v>0</v>
      </c>
      <c r="H175" s="26">
        <v>0</v>
      </c>
      <c r="I175" s="26">
        <f t="shared" si="56"/>
        <v>0</v>
      </c>
    </row>
    <row r="176" spans="1:9" s="27" customFormat="1" ht="25.5" customHeight="1" x14ac:dyDescent="0.25">
      <c r="A176" s="38"/>
      <c r="B176" s="38" t="s">
        <v>158</v>
      </c>
      <c r="C176" s="39" t="s">
        <v>159</v>
      </c>
      <c r="D176" s="26">
        <v>0</v>
      </c>
      <c r="E176" s="26">
        <v>0</v>
      </c>
      <c r="F176" s="26">
        <f t="shared" si="55"/>
        <v>0</v>
      </c>
      <c r="G176" s="26">
        <v>0</v>
      </c>
      <c r="H176" s="26">
        <v>0</v>
      </c>
      <c r="I176" s="26">
        <f t="shared" si="56"/>
        <v>0</v>
      </c>
    </row>
    <row r="177" spans="1:11" s="20" customFormat="1" ht="15.95" customHeight="1" x14ac:dyDescent="0.25">
      <c r="A177" s="40" t="s">
        <v>162</v>
      </c>
      <c r="B177" s="40"/>
      <c r="C177" s="40"/>
      <c r="D177" s="41">
        <f>SUM(D10+D94)</f>
        <v>22634711458</v>
      </c>
      <c r="E177" s="41">
        <f>SUM(E10+E94)</f>
        <v>8106269346</v>
      </c>
      <c r="F177" s="41">
        <f>SUM(D177:E177)</f>
        <v>30740980804</v>
      </c>
      <c r="G177" s="41">
        <f>SUM(G10+G94)</f>
        <v>19280399799</v>
      </c>
      <c r="H177" s="41">
        <f t="shared" ref="H177" si="57">SUM(H10+H94)</f>
        <v>18646043923</v>
      </c>
      <c r="I177" s="41">
        <f>SUM(F177-G177)</f>
        <v>11460581005</v>
      </c>
      <c r="J177" s="18"/>
      <c r="K177" s="19"/>
    </row>
    <row r="178" spans="1:11" s="27" customFormat="1" ht="12.75" customHeight="1" x14ac:dyDescent="0.25">
      <c r="A178" s="42" t="s">
        <v>163</v>
      </c>
      <c r="B178" s="42"/>
      <c r="C178" s="42"/>
      <c r="D178" s="43"/>
      <c r="E178" s="43"/>
      <c r="F178" s="43"/>
      <c r="G178" s="43"/>
      <c r="H178" s="43"/>
      <c r="I178" s="43"/>
    </row>
  </sheetData>
  <mergeCells count="31">
    <mergeCell ref="A178:C178"/>
    <mergeCell ref="B137:C137"/>
    <mergeCell ref="B148:C148"/>
    <mergeCell ref="B153:C153"/>
    <mergeCell ref="B163:C163"/>
    <mergeCell ref="B168:C168"/>
    <mergeCell ref="A177:C177"/>
    <mergeCell ref="B84:C84"/>
    <mergeCell ref="A94:C94"/>
    <mergeCell ref="B95:C95"/>
    <mergeCell ref="B104:C104"/>
    <mergeCell ref="B115:C115"/>
    <mergeCell ref="B126:C126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2022-10-28T20:00:40Z</dcterms:created>
  <dcterms:modified xsi:type="dcterms:W3CDTF">2022-10-28T20:00:40Z</dcterms:modified>
</cp:coreProperties>
</file>