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13_ncr:1_{69589273-8897-4B92-AE84-96F53089348D}" xr6:coauthVersionLast="40" xr6:coauthVersionMax="40" xr10:uidLastSave="{00000000-0000-0000-0000-000000000000}"/>
  <bookViews>
    <workbookView xWindow="0" yWindow="0" windowWidth="25200" windowHeight="11775" xr2:uid="{A929FE3A-50A8-4E1A-A5B4-6BB26C349222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F80" i="1"/>
  <c r="E80" i="1"/>
  <c r="D80" i="1"/>
  <c r="I77" i="1"/>
  <c r="I70" i="1"/>
  <c r="F70" i="1"/>
  <c r="F69" i="1" s="1"/>
  <c r="H69" i="1"/>
  <c r="G69" i="1"/>
  <c r="E69" i="1"/>
  <c r="D69" i="1"/>
  <c r="I69" i="1" s="1"/>
  <c r="I65" i="1"/>
  <c r="I64" i="1"/>
  <c r="F64" i="1"/>
  <c r="I63" i="1"/>
  <c r="I62" i="1"/>
  <c r="F62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I48" i="1"/>
  <c r="F48" i="1"/>
  <c r="H47" i="1"/>
  <c r="I47" i="1" s="1"/>
  <c r="G47" i="1"/>
  <c r="G67" i="1" s="1"/>
  <c r="E47" i="1"/>
  <c r="E67" i="1" s="1"/>
  <c r="D47" i="1"/>
  <c r="I40" i="1"/>
  <c r="F40" i="1"/>
  <c r="I39" i="1"/>
  <c r="H38" i="1"/>
  <c r="I38" i="1" s="1"/>
  <c r="G38" i="1"/>
  <c r="E38" i="1"/>
  <c r="D38" i="1"/>
  <c r="I37" i="1"/>
  <c r="F37" i="1"/>
  <c r="H36" i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H42" i="1" s="1"/>
  <c r="G29" i="1"/>
  <c r="G42" i="1" s="1"/>
  <c r="E29" i="1"/>
  <c r="E42" i="1" s="1"/>
  <c r="E7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67" i="1" l="1"/>
  <c r="I61" i="1"/>
  <c r="F38" i="1"/>
  <c r="F42" i="1" s="1"/>
  <c r="F72" i="1" s="1"/>
  <c r="D67" i="1"/>
  <c r="D42" i="1"/>
  <c r="D72" i="1" s="1"/>
  <c r="I29" i="1"/>
  <c r="I36" i="1"/>
  <c r="I80" i="1"/>
  <c r="G72" i="1"/>
  <c r="H72" i="1"/>
  <c r="I72" i="1" s="1"/>
  <c r="I42" i="1"/>
  <c r="H67" i="1"/>
  <c r="I44" i="1" l="1"/>
  <c r="I67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<sst xmlns="http://schemas.openxmlformats.org/spreadsheetml/2006/main" count="77" uniqueCount="75">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</sst>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56">
    <xf numFmtId="0" fontId="0" fillId="0" borderId="0" xfId="0"/>
    <xf numFmtId="0" fontId="4" fillId="0" borderId="0" xfId="1" applyNumberFormat="1" applyFont="1" applyFill="1" applyBorder="1" applyAlignment="1" applyProtection="1"/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>
      <alignment vertical="top"/>
    </xf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 applyProtection="1">
      <alignment vertical="top"/>
    </xf>
    <xf numFmtId="164" fontId="7" fillId="5" borderId="0" xfId="2" applyNumberFormat="1" applyFont="1" applyFill="1" applyBorder="1" applyAlignment="1">
      <alignment horizontal="right" vertical="top"/>
    </xf>
    <xf numFmtId="0" fontId="9" fillId="0" borderId="0" xfId="4" applyNumberFormat="1" applyFont="1" applyFill="1" applyBorder="1" applyAlignment="1" applyProtection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4" fontId="9" fillId="5" borderId="0" xfId="1" applyNumberFormat="1" applyFont="1" applyFill="1" applyBorder="1" applyAlignment="1">
      <alignment horizontal="center" vertical="top"/>
    </xf>
    <xf numFmtId="164" fontId="9" fillId="5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167" fontId="9" fillId="0" borderId="0" xfId="1" applyNumberFormat="1" applyFont="1" applyFill="1" applyBorder="1" applyAlignment="1" applyProtection="1">
      <alignment vertical="top"/>
    </xf>
    <xf numFmtId="164" fontId="7" fillId="6" borderId="0" xfId="2" applyNumberFormat="1" applyFont="1" applyFill="1" applyBorder="1" applyAlignment="1">
      <alignment horizontal="right" vertical="top"/>
    </xf>
    <xf numFmtId="0" fontId="9" fillId="0" borderId="0" xfId="4" applyNumberFormat="1" applyFont="1" applyFill="1" applyBorder="1" applyAlignment="1" applyProtection="1">
      <alignment vertical="top"/>
    </xf>
    <xf numFmtId="166" fontId="12" fillId="0" borderId="0" xfId="2" applyNumberFormat="1" applyFont="1" applyFill="1" applyBorder="1" applyAlignment="1">
      <alignment horizontal="right" vertical="top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164" fontId="9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 applyProtection="1"/>
    <xf numFmtId="0" fontId="8" fillId="6" borderId="0" xfId="4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9" fillId="0" borderId="0" xfId="1" applyFont="1" applyFill="1" applyBorder="1" applyAlignment="1">
      <alignment horizontal="justify" vertical="top" wrapText="1"/>
    </xf>
    <xf numFmtId="0" fontId="13" fillId="0" borderId="8" xfId="2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5" borderId="0" xfId="4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justify" vertical="top"/>
    </xf>
    <xf numFmtId="0" fontId="3" fillId="2" borderId="0" xfId="1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</cellXfs>
  <cellStyles count="5">
    <cellStyle name="Normal" xfId="0" builtinId="0"/>
    <cellStyle name="Normal 18" xfId="4" xr:uid="{64D44050-D924-4280-9016-5A1A77EFE5D6}"/>
    <cellStyle name="Normal 18 2" xfId="1" xr:uid="{3E287F4C-10B9-421C-A68A-AA9968E65872}"/>
    <cellStyle name="Normal 2 2" xfId="2" xr:uid="{55A287D3-D1D7-47CF-8B67-40B6EE3E9D33}"/>
    <cellStyle name="Normal 3 2 2 2 3" xfId="3" xr:uid="{84529CF0-3643-4D13-99CB-C247B35FC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A34A70-2345-46C2-8721-B460F9F8A6F5}"/>
            </a:ext>
          </a:extLst>
        </xdr:cNvPr>
        <xdr:cNvSpPr txBox="1"/>
      </xdr:nvSpPr>
      <xdr:spPr>
        <a:xfrm>
          <a:off x="987742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F280-4B56-4636-9797-912B0FA37A83}">
  <dimension ref="A1:M88"/>
  <sheetViews>
    <sheetView showGridLines="0" tabSelected="1" workbookViewId="0">
      <selection activeCell="A89" sqref="A89:XFD111"/>
    </sheetView>
  </sheetViews>
  <sheetFormatPr baseColWidth="10" defaultRowHeight="15" x14ac:dyDescent="0.25"/>
  <cols>
    <col min="1" max="2" width="2.7109375" style="1" customWidth="1"/>
    <col min="3" max="3" width="67.5703125" style="1" customWidth="1"/>
    <col min="4" max="7" width="15.140625" style="6" customWidth="1"/>
    <col min="8" max="8" width="17.5703125" style="6" customWidth="1"/>
    <col min="9" max="9" width="16.5703125" style="6" customWidth="1"/>
  </cols>
  <sheetData>
    <row r="1" spans="1:10" s="1" customFormat="1" ht="12.75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0" s="1" customFormat="1" ht="12.75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0" s="1" customFormat="1" ht="12.75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spans="1:10" s="1" customFormat="1" ht="12.75" x14ac:dyDescent="0.2">
      <c r="A4" s="49" t="s">
        <v>3</v>
      </c>
      <c r="B4" s="49"/>
      <c r="C4" s="49"/>
      <c r="D4" s="49"/>
      <c r="E4" s="49"/>
      <c r="F4" s="49"/>
      <c r="G4" s="49"/>
      <c r="H4" s="49"/>
      <c r="I4" s="49"/>
    </row>
    <row r="5" spans="1:10" s="1" customFormat="1" ht="12.7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</row>
    <row r="6" spans="1:10" s="1" customFormat="1" ht="12.75" x14ac:dyDescent="0.2">
      <c r="A6" s="50" t="s">
        <v>5</v>
      </c>
      <c r="B6" s="51"/>
      <c r="C6" s="51"/>
      <c r="D6" s="54" t="s">
        <v>6</v>
      </c>
      <c r="E6" s="54"/>
      <c r="F6" s="54"/>
      <c r="G6" s="54"/>
      <c r="H6" s="54"/>
      <c r="I6" s="55"/>
    </row>
    <row r="7" spans="1:10" s="1" customFormat="1" ht="28.5" customHeight="1" x14ac:dyDescent="0.2">
      <c r="A7" s="52"/>
      <c r="B7" s="53"/>
      <c r="C7" s="53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3" t="s">
        <v>12</v>
      </c>
    </row>
    <row r="8" spans="1:10" s="1" customFormat="1" ht="5.25" customHeight="1" x14ac:dyDescent="0.2">
      <c r="A8" s="4"/>
      <c r="B8" s="4"/>
      <c r="C8" s="4"/>
      <c r="D8" s="5"/>
      <c r="E8" s="5"/>
      <c r="F8" s="5"/>
      <c r="G8" s="6"/>
      <c r="H8" s="6"/>
      <c r="I8" s="6"/>
    </row>
    <row r="9" spans="1:10" s="9" customFormat="1" ht="12.95" customHeight="1" x14ac:dyDescent="0.25">
      <c r="A9" s="41" t="s">
        <v>13</v>
      </c>
      <c r="B9" s="41"/>
      <c r="C9" s="41"/>
      <c r="D9" s="7"/>
      <c r="E9" s="7"/>
      <c r="F9" s="7"/>
      <c r="G9" s="8"/>
      <c r="H9" s="8"/>
      <c r="I9" s="8"/>
    </row>
    <row r="10" spans="1:10" s="9" customFormat="1" ht="12.95" customHeight="1" x14ac:dyDescent="0.25">
      <c r="A10" s="10"/>
      <c r="B10" s="41" t="s">
        <v>14</v>
      </c>
      <c r="C10" s="41"/>
      <c r="D10" s="11">
        <v>0</v>
      </c>
      <c r="E10" s="11">
        <v>0</v>
      </c>
      <c r="F10" s="11">
        <f t="shared" ref="F10:F23" si="0">D10+E10</f>
        <v>0</v>
      </c>
      <c r="G10" s="11">
        <v>0</v>
      </c>
      <c r="H10" s="11">
        <v>0</v>
      </c>
      <c r="I10" s="11">
        <f t="shared" ref="I10:I40" si="1">SUM(H10-D10)</f>
        <v>0</v>
      </c>
      <c r="J10" s="12"/>
    </row>
    <row r="11" spans="1:10" s="9" customFormat="1" ht="12.95" customHeight="1" x14ac:dyDescent="0.25">
      <c r="A11" s="10"/>
      <c r="B11" s="41" t="s">
        <v>15</v>
      </c>
      <c r="C11" s="42"/>
      <c r="D11" s="11">
        <v>0</v>
      </c>
      <c r="E11" s="11">
        <v>0</v>
      </c>
      <c r="F11" s="11">
        <f t="shared" si="0"/>
        <v>0</v>
      </c>
      <c r="G11" s="11">
        <v>0</v>
      </c>
      <c r="H11" s="11">
        <v>0</v>
      </c>
      <c r="I11" s="11">
        <f t="shared" si="1"/>
        <v>0</v>
      </c>
      <c r="J11" s="12"/>
    </row>
    <row r="12" spans="1:10" s="9" customFormat="1" ht="12.95" customHeight="1" x14ac:dyDescent="0.25">
      <c r="A12" s="10"/>
      <c r="B12" s="41" t="s">
        <v>16</v>
      </c>
      <c r="C12" s="42"/>
      <c r="D12" s="11">
        <v>0</v>
      </c>
      <c r="E12" s="11">
        <v>0</v>
      </c>
      <c r="F12" s="11">
        <f t="shared" si="0"/>
        <v>0</v>
      </c>
      <c r="G12" s="11">
        <v>0</v>
      </c>
      <c r="H12" s="11">
        <v>0</v>
      </c>
      <c r="I12" s="11">
        <f t="shared" si="1"/>
        <v>0</v>
      </c>
      <c r="J12" s="12"/>
    </row>
    <row r="13" spans="1:10" s="9" customFormat="1" ht="12.95" customHeight="1" x14ac:dyDescent="0.25">
      <c r="A13" s="10"/>
      <c r="B13" s="41" t="s">
        <v>17</v>
      </c>
      <c r="C13" s="42"/>
      <c r="D13" s="11">
        <v>0</v>
      </c>
      <c r="E13" s="11">
        <v>0</v>
      </c>
      <c r="F13" s="11">
        <f t="shared" si="0"/>
        <v>0</v>
      </c>
      <c r="G13" s="11">
        <v>0</v>
      </c>
      <c r="H13" s="11">
        <v>0</v>
      </c>
      <c r="I13" s="11">
        <f t="shared" si="1"/>
        <v>0</v>
      </c>
      <c r="J13" s="12"/>
    </row>
    <row r="14" spans="1:10" s="9" customFormat="1" ht="12.95" customHeight="1" x14ac:dyDescent="0.25">
      <c r="A14" s="10"/>
      <c r="B14" s="41" t="s">
        <v>18</v>
      </c>
      <c r="C14" s="42"/>
      <c r="D14" s="11">
        <v>0</v>
      </c>
      <c r="E14" s="13">
        <v>0</v>
      </c>
      <c r="F14" s="11">
        <f t="shared" si="0"/>
        <v>0</v>
      </c>
      <c r="G14" s="13">
        <v>0</v>
      </c>
      <c r="H14" s="13">
        <v>0</v>
      </c>
      <c r="I14" s="11">
        <f>SUM(H14-D14)</f>
        <v>0</v>
      </c>
      <c r="J14" s="12"/>
    </row>
    <row r="15" spans="1:10" s="9" customFormat="1" ht="12.95" customHeight="1" x14ac:dyDescent="0.25">
      <c r="A15" s="10"/>
      <c r="B15" s="41" t="s">
        <v>19</v>
      </c>
      <c r="C15" s="42"/>
      <c r="D15" s="11">
        <v>0</v>
      </c>
      <c r="E15" s="11">
        <v>0</v>
      </c>
      <c r="F15" s="11">
        <f t="shared" si="0"/>
        <v>0</v>
      </c>
      <c r="G15" s="11">
        <v>0</v>
      </c>
      <c r="H15" s="11">
        <v>0</v>
      </c>
      <c r="I15" s="11">
        <f t="shared" si="1"/>
        <v>0</v>
      </c>
      <c r="J15" s="12"/>
    </row>
    <row r="16" spans="1:10" s="9" customFormat="1" ht="12.95" customHeight="1" x14ac:dyDescent="0.25">
      <c r="A16" s="10"/>
      <c r="B16" s="41" t="s">
        <v>20</v>
      </c>
      <c r="C16" s="42"/>
      <c r="D16" s="11">
        <v>68165443</v>
      </c>
      <c r="E16" s="11">
        <v>-28579282</v>
      </c>
      <c r="F16" s="11">
        <f t="shared" si="0"/>
        <v>39586161</v>
      </c>
      <c r="G16" s="11">
        <v>35524528</v>
      </c>
      <c r="H16" s="11">
        <v>35524528</v>
      </c>
      <c r="I16" s="11">
        <f>SUM(H16-D16)</f>
        <v>-32640915</v>
      </c>
      <c r="J16" s="14"/>
    </row>
    <row r="17" spans="1:10" s="9" customFormat="1" ht="12.95" customHeight="1" x14ac:dyDescent="0.25">
      <c r="A17" s="10"/>
      <c r="B17" s="41" t="s">
        <v>21</v>
      </c>
      <c r="C17" s="42"/>
      <c r="D17" s="11">
        <v>0</v>
      </c>
      <c r="E17" s="11">
        <v>0</v>
      </c>
      <c r="F17" s="11">
        <f t="shared" si="0"/>
        <v>0</v>
      </c>
      <c r="G17" s="11">
        <v>0</v>
      </c>
      <c r="H17" s="11">
        <v>0</v>
      </c>
      <c r="I17" s="11">
        <f t="shared" si="1"/>
        <v>0</v>
      </c>
      <c r="J17" s="12"/>
    </row>
    <row r="18" spans="1:10" s="9" customFormat="1" ht="12.95" customHeight="1" x14ac:dyDescent="0.25">
      <c r="A18" s="10"/>
      <c r="B18" s="10"/>
      <c r="C18" s="15" t="s">
        <v>22</v>
      </c>
      <c r="D18" s="16">
        <v>0</v>
      </c>
      <c r="E18" s="16">
        <v>0</v>
      </c>
      <c r="F18" s="11">
        <f t="shared" si="0"/>
        <v>0</v>
      </c>
      <c r="G18" s="16">
        <v>0</v>
      </c>
      <c r="H18" s="16">
        <v>0</v>
      </c>
      <c r="I18" s="16">
        <f t="shared" si="1"/>
        <v>0</v>
      </c>
      <c r="J18" s="12"/>
    </row>
    <row r="19" spans="1:10" s="9" customFormat="1" ht="12.95" customHeight="1" x14ac:dyDescent="0.25">
      <c r="A19" s="10"/>
      <c r="B19" s="10"/>
      <c r="C19" s="15" t="s">
        <v>23</v>
      </c>
      <c r="D19" s="16">
        <v>0</v>
      </c>
      <c r="E19" s="16">
        <v>0</v>
      </c>
      <c r="F19" s="11">
        <f t="shared" si="0"/>
        <v>0</v>
      </c>
      <c r="G19" s="16">
        <v>0</v>
      </c>
      <c r="H19" s="16">
        <v>0</v>
      </c>
      <c r="I19" s="16">
        <f t="shared" si="1"/>
        <v>0</v>
      </c>
      <c r="J19" s="12"/>
    </row>
    <row r="20" spans="1:10" s="9" customFormat="1" ht="12.95" customHeight="1" x14ac:dyDescent="0.25">
      <c r="A20" s="10"/>
      <c r="B20" s="10"/>
      <c r="C20" s="15" t="s">
        <v>24</v>
      </c>
      <c r="D20" s="16">
        <v>0</v>
      </c>
      <c r="E20" s="16">
        <v>0</v>
      </c>
      <c r="F20" s="11">
        <f t="shared" si="0"/>
        <v>0</v>
      </c>
      <c r="G20" s="16">
        <v>0</v>
      </c>
      <c r="H20" s="16">
        <v>0</v>
      </c>
      <c r="I20" s="16">
        <f t="shared" si="1"/>
        <v>0</v>
      </c>
      <c r="J20" s="17"/>
    </row>
    <row r="21" spans="1:10" s="9" customFormat="1" ht="12.95" customHeight="1" x14ac:dyDescent="0.25">
      <c r="A21" s="10"/>
      <c r="B21" s="10"/>
      <c r="C21" s="15" t="s">
        <v>25</v>
      </c>
      <c r="D21" s="16">
        <v>0</v>
      </c>
      <c r="E21" s="16">
        <v>0</v>
      </c>
      <c r="F21" s="11">
        <f t="shared" si="0"/>
        <v>0</v>
      </c>
      <c r="G21" s="16">
        <v>0</v>
      </c>
      <c r="H21" s="16">
        <v>0</v>
      </c>
      <c r="I21" s="16">
        <f t="shared" si="1"/>
        <v>0</v>
      </c>
      <c r="J21" s="17"/>
    </row>
    <row r="22" spans="1:10" s="9" customFormat="1" ht="12.95" customHeight="1" x14ac:dyDescent="0.25">
      <c r="A22" s="10"/>
      <c r="B22" s="10"/>
      <c r="C22" s="15" t="s">
        <v>26</v>
      </c>
      <c r="D22" s="16">
        <v>0</v>
      </c>
      <c r="E22" s="16">
        <v>0</v>
      </c>
      <c r="F22" s="11">
        <f t="shared" si="0"/>
        <v>0</v>
      </c>
      <c r="G22" s="16">
        <v>0</v>
      </c>
      <c r="H22" s="16">
        <v>0</v>
      </c>
      <c r="I22" s="16">
        <f t="shared" si="1"/>
        <v>0</v>
      </c>
      <c r="J22" s="12"/>
    </row>
    <row r="23" spans="1:10" s="9" customFormat="1" ht="12.95" customHeight="1" x14ac:dyDescent="0.25">
      <c r="A23" s="10"/>
      <c r="B23" s="10"/>
      <c r="C23" s="15" t="s">
        <v>27</v>
      </c>
      <c r="D23" s="16">
        <v>0</v>
      </c>
      <c r="E23" s="16">
        <v>0</v>
      </c>
      <c r="F23" s="11">
        <f t="shared" si="0"/>
        <v>0</v>
      </c>
      <c r="G23" s="16">
        <v>0</v>
      </c>
      <c r="H23" s="16">
        <v>0</v>
      </c>
      <c r="I23" s="16">
        <f t="shared" si="1"/>
        <v>0</v>
      </c>
      <c r="J23" s="12"/>
    </row>
    <row r="24" spans="1:10" s="9" customFormat="1" ht="12.95" customHeight="1" x14ac:dyDescent="0.25">
      <c r="A24" s="10"/>
      <c r="B24" s="10"/>
      <c r="C24" s="15" t="s">
        <v>28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f t="shared" si="1"/>
        <v>0</v>
      </c>
      <c r="J24" s="17"/>
    </row>
    <row r="25" spans="1:10" s="9" customFormat="1" ht="12.95" customHeight="1" x14ac:dyDescent="0.25">
      <c r="A25" s="10"/>
      <c r="B25" s="10"/>
      <c r="C25" s="15" t="s">
        <v>29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1"/>
        <v>0</v>
      </c>
      <c r="J25" s="12"/>
    </row>
    <row r="26" spans="1:10" s="9" customFormat="1" ht="12.95" customHeight="1" x14ac:dyDescent="0.25">
      <c r="A26" s="10"/>
      <c r="B26" s="10"/>
      <c r="C26" s="15" t="s">
        <v>30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f t="shared" si="1"/>
        <v>0</v>
      </c>
      <c r="J26" s="12"/>
    </row>
    <row r="27" spans="1:10" s="9" customFormat="1" ht="12.95" customHeight="1" x14ac:dyDescent="0.25">
      <c r="A27" s="10"/>
      <c r="B27" s="10"/>
      <c r="C27" s="15" t="s">
        <v>31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f t="shared" si="1"/>
        <v>0</v>
      </c>
      <c r="J27" s="12"/>
    </row>
    <row r="28" spans="1:10" s="9" customFormat="1" ht="12.95" customHeight="1" x14ac:dyDescent="0.25">
      <c r="A28" s="10"/>
      <c r="B28" s="10"/>
      <c r="C28" s="18" t="s">
        <v>32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f t="shared" si="1"/>
        <v>0</v>
      </c>
      <c r="J28" s="14"/>
    </row>
    <row r="29" spans="1:10" s="9" customFormat="1" ht="12.95" customHeight="1" x14ac:dyDescent="0.25">
      <c r="A29" s="10"/>
      <c r="B29" s="41" t="s">
        <v>33</v>
      </c>
      <c r="C29" s="41"/>
      <c r="D29" s="11">
        <f>SUM(D30:D34)</f>
        <v>0</v>
      </c>
      <c r="E29" s="11">
        <f>SUM(E30:E34)</f>
        <v>0</v>
      </c>
      <c r="F29" s="11">
        <f>SUM(F30:F34)</f>
        <v>0</v>
      </c>
      <c r="G29" s="11">
        <f>SUM(G30:G34)</f>
        <v>0</v>
      </c>
      <c r="H29" s="11">
        <f>SUM(H30:H34)</f>
        <v>0</v>
      </c>
      <c r="I29" s="11">
        <f t="shared" si="1"/>
        <v>0</v>
      </c>
      <c r="J29" s="12"/>
    </row>
    <row r="30" spans="1:10" s="9" customFormat="1" ht="12.95" customHeight="1" x14ac:dyDescent="0.25">
      <c r="A30" s="10"/>
      <c r="B30" s="10"/>
      <c r="C30" s="15" t="s">
        <v>34</v>
      </c>
      <c r="D30" s="16">
        <v>0</v>
      </c>
      <c r="E30" s="16">
        <v>0</v>
      </c>
      <c r="F30" s="16">
        <f t="shared" ref="F30:F38" si="2">D30+E30</f>
        <v>0</v>
      </c>
      <c r="G30" s="16">
        <v>0</v>
      </c>
      <c r="H30" s="16">
        <v>0</v>
      </c>
      <c r="I30" s="16">
        <f t="shared" si="1"/>
        <v>0</v>
      </c>
      <c r="J30" s="12"/>
    </row>
    <row r="31" spans="1:10" s="9" customFormat="1" ht="12.95" customHeight="1" x14ac:dyDescent="0.25">
      <c r="A31" s="10"/>
      <c r="B31" s="10"/>
      <c r="C31" s="15" t="s">
        <v>35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1"/>
        <v>0</v>
      </c>
      <c r="J31" s="12"/>
    </row>
    <row r="32" spans="1:10" s="9" customFormat="1" ht="12.95" customHeight="1" x14ac:dyDescent="0.25">
      <c r="A32" s="10"/>
      <c r="B32" s="10"/>
      <c r="C32" s="15" t="s">
        <v>36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1"/>
        <v>0</v>
      </c>
      <c r="J32" s="12"/>
    </row>
    <row r="33" spans="1:13" s="9" customFormat="1" ht="12.95" customHeight="1" x14ac:dyDescent="0.25">
      <c r="A33" s="10"/>
      <c r="B33" s="10"/>
      <c r="C33" s="15" t="s">
        <v>37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1"/>
        <v>0</v>
      </c>
      <c r="J33" s="12"/>
    </row>
    <row r="34" spans="1:13" s="9" customFormat="1" ht="12.95" customHeight="1" x14ac:dyDescent="0.25">
      <c r="A34" s="10"/>
      <c r="B34" s="10"/>
      <c r="C34" s="15" t="s">
        <v>38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1"/>
        <v>0</v>
      </c>
      <c r="J34" s="12"/>
    </row>
    <row r="35" spans="1:13" s="9" customFormat="1" ht="12.95" customHeight="1" x14ac:dyDescent="0.25">
      <c r="A35" s="10"/>
      <c r="B35" s="41" t="s">
        <v>39</v>
      </c>
      <c r="C35" s="42"/>
      <c r="D35" s="11">
        <v>5954990765</v>
      </c>
      <c r="E35" s="11">
        <v>5410927979</v>
      </c>
      <c r="F35" s="11">
        <f t="shared" si="2"/>
        <v>11365918744</v>
      </c>
      <c r="G35" s="11">
        <v>9199151266</v>
      </c>
      <c r="H35" s="11">
        <v>9199151266</v>
      </c>
      <c r="I35" s="11">
        <f t="shared" si="1"/>
        <v>3244160501</v>
      </c>
      <c r="J35" s="12"/>
    </row>
    <row r="36" spans="1:13" s="9" customFormat="1" ht="12.95" customHeight="1" x14ac:dyDescent="0.25">
      <c r="A36" s="10"/>
      <c r="B36" s="41" t="s">
        <v>40</v>
      </c>
      <c r="C36" s="42"/>
      <c r="D36" s="11">
        <f>SUM(D37)</f>
        <v>22068009</v>
      </c>
      <c r="E36" s="11">
        <f>SUM(E37)</f>
        <v>46879936</v>
      </c>
      <c r="F36" s="11">
        <f t="shared" si="2"/>
        <v>68947945</v>
      </c>
      <c r="G36" s="11">
        <f>G37</f>
        <v>68947945</v>
      </c>
      <c r="H36" s="11">
        <f>H37</f>
        <v>68947945</v>
      </c>
      <c r="I36" s="11">
        <f t="shared" si="1"/>
        <v>46879936</v>
      </c>
      <c r="K36" s="19"/>
    </row>
    <row r="37" spans="1:13" s="9" customFormat="1" ht="12.95" customHeight="1" x14ac:dyDescent="0.25">
      <c r="A37" s="10"/>
      <c r="B37" s="10"/>
      <c r="C37" s="15" t="s">
        <v>41</v>
      </c>
      <c r="D37" s="16">
        <v>22068009</v>
      </c>
      <c r="E37" s="16">
        <v>46879936</v>
      </c>
      <c r="F37" s="16">
        <f>D37+E37</f>
        <v>68947945</v>
      </c>
      <c r="G37" s="16">
        <v>68947945</v>
      </c>
      <c r="H37" s="16">
        <v>68947945</v>
      </c>
      <c r="I37" s="16">
        <f>SUM(H37-D37)</f>
        <v>46879936</v>
      </c>
    </row>
    <row r="38" spans="1:13" s="9" customFormat="1" ht="12.95" customHeight="1" x14ac:dyDescent="0.25">
      <c r="A38" s="10"/>
      <c r="B38" s="41" t="s">
        <v>42</v>
      </c>
      <c r="C38" s="42"/>
      <c r="D38" s="11">
        <f>SUM(D39:D40)</f>
        <v>0</v>
      </c>
      <c r="E38" s="11">
        <f>SUM(E39:E40)</f>
        <v>0</v>
      </c>
      <c r="F38" s="11">
        <f t="shared" si="2"/>
        <v>0</v>
      </c>
      <c r="G38" s="11">
        <f>SUM(G39:G40)</f>
        <v>0</v>
      </c>
      <c r="H38" s="11">
        <f>SUM(H39:H40)</f>
        <v>0</v>
      </c>
      <c r="I38" s="11">
        <f t="shared" si="1"/>
        <v>0</v>
      </c>
      <c r="J38" s="19"/>
    </row>
    <row r="39" spans="1:13" s="9" customFormat="1" ht="12.95" customHeight="1" x14ac:dyDescent="0.25">
      <c r="A39" s="10"/>
      <c r="B39" s="10"/>
      <c r="C39" s="15" t="s">
        <v>43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f t="shared" si="1"/>
        <v>0</v>
      </c>
      <c r="J39" s="19"/>
    </row>
    <row r="40" spans="1:13" s="9" customFormat="1" ht="12.95" customHeight="1" x14ac:dyDescent="0.25">
      <c r="A40" s="10"/>
      <c r="B40" s="10"/>
      <c r="C40" s="15" t="s">
        <v>44</v>
      </c>
      <c r="D40" s="16">
        <v>0</v>
      </c>
      <c r="E40" s="16">
        <v>0</v>
      </c>
      <c r="F40" s="16">
        <f>D40+E40</f>
        <v>0</v>
      </c>
      <c r="G40" s="16">
        <v>0</v>
      </c>
      <c r="H40" s="16">
        <v>0</v>
      </c>
      <c r="I40" s="16">
        <f t="shared" si="1"/>
        <v>0</v>
      </c>
      <c r="J40" s="19"/>
    </row>
    <row r="41" spans="1:13" s="9" customFormat="1" ht="12.95" customHeight="1" x14ac:dyDescent="0.25">
      <c r="A41" s="10"/>
      <c r="B41" s="10"/>
      <c r="C41" s="10"/>
      <c r="D41" s="16"/>
      <c r="E41" s="16"/>
      <c r="F41" s="16"/>
      <c r="G41" s="16"/>
      <c r="H41" s="16"/>
      <c r="I41" s="16"/>
      <c r="J41" s="19"/>
    </row>
    <row r="42" spans="1:13" s="21" customFormat="1" ht="15" customHeight="1" x14ac:dyDescent="0.25">
      <c r="A42" s="46" t="s">
        <v>45</v>
      </c>
      <c r="B42" s="46"/>
      <c r="C42" s="46"/>
      <c r="D42" s="20">
        <f>SUM(D10+D11+D12+D13+D14+D15+D16+D17+D29+D35+D36+D38)</f>
        <v>6045224217</v>
      </c>
      <c r="E42" s="20">
        <f>SUM(E10+E11+E12+E13+E14+E15+E16+E17+E29+E35+E36+E38)</f>
        <v>5429228633</v>
      </c>
      <c r="F42" s="20">
        <f>SUM(F10+F11+F12+F13+F14+F15+F16+F17+F29+F35+F36+F38)</f>
        <v>11474452850</v>
      </c>
      <c r="G42" s="20">
        <f>SUM(G10+G11+G12+G13+G14+G15+G16+G17+G29+G35+G36+G38)</f>
        <v>9303623739</v>
      </c>
      <c r="H42" s="20">
        <f>SUM(H10+H11+H12+H13+H14+H15+H16+H17+H29+H35+H36+H38)</f>
        <v>9303623739</v>
      </c>
      <c r="I42" s="20">
        <f>SUM(H42-D42)</f>
        <v>3258399522</v>
      </c>
      <c r="K42" s="22"/>
      <c r="M42" s="23"/>
    </row>
    <row r="43" spans="1:13" s="9" customFormat="1" ht="12.95" customHeight="1" x14ac:dyDescent="0.25">
      <c r="A43" s="10"/>
      <c r="B43" s="10"/>
      <c r="C43" s="10"/>
      <c r="D43" s="7"/>
      <c r="E43" s="7"/>
      <c r="F43" s="7"/>
      <c r="G43" s="8"/>
      <c r="H43" s="8"/>
      <c r="I43" s="8"/>
    </row>
    <row r="44" spans="1:13" s="9" customFormat="1" ht="12.95" customHeight="1" x14ac:dyDescent="0.25">
      <c r="A44" s="41" t="s">
        <v>46</v>
      </c>
      <c r="B44" s="42"/>
      <c r="C44" s="42"/>
      <c r="D44" s="24"/>
      <c r="E44" s="24"/>
      <c r="F44" s="24"/>
      <c r="G44" s="25"/>
      <c r="H44" s="25"/>
      <c r="I44" s="11">
        <f>SUM(H42-D42)</f>
        <v>3258399522</v>
      </c>
    </row>
    <row r="45" spans="1:13" s="9" customFormat="1" ht="12.95" customHeight="1" x14ac:dyDescent="0.25">
      <c r="A45" s="10"/>
      <c r="B45" s="10"/>
      <c r="C45" s="10"/>
      <c r="D45" s="7"/>
      <c r="E45" s="7"/>
      <c r="F45" s="7"/>
      <c r="G45" s="8"/>
      <c r="H45" s="8"/>
      <c r="I45" s="8"/>
    </row>
    <row r="46" spans="1:13" s="9" customFormat="1" ht="12.95" customHeight="1" x14ac:dyDescent="0.25">
      <c r="A46" s="41" t="s">
        <v>47</v>
      </c>
      <c r="B46" s="42"/>
      <c r="C46" s="42"/>
      <c r="D46" s="7"/>
      <c r="E46" s="7"/>
      <c r="F46" s="7"/>
      <c r="G46" s="8"/>
      <c r="H46" s="8"/>
      <c r="I46" s="8"/>
    </row>
    <row r="47" spans="1:13" s="9" customFormat="1" ht="12.95" customHeight="1" x14ac:dyDescent="0.25">
      <c r="A47" s="10"/>
      <c r="B47" s="41" t="s">
        <v>48</v>
      </c>
      <c r="C47" s="42"/>
      <c r="D47" s="11">
        <f>SUM(D48:D55)</f>
        <v>9563142656.0000019</v>
      </c>
      <c r="E47" s="11">
        <f>SUM(E48:E55)</f>
        <v>199659474</v>
      </c>
      <c r="F47" s="11">
        <f>SUM(F48:F55)</f>
        <v>9762802130.0000019</v>
      </c>
      <c r="G47" s="11">
        <f>SUM(G48:G55)</f>
        <v>6972892330</v>
      </c>
      <c r="H47" s="11">
        <f>SUM(H48:H55)</f>
        <v>6972892330</v>
      </c>
      <c r="I47" s="11">
        <f t="shared" ref="I47:I65" si="3">SUM(H47-D47)</f>
        <v>-2590250326.0000019</v>
      </c>
      <c r="J47" s="19"/>
    </row>
    <row r="48" spans="1:13" s="9" customFormat="1" ht="12.95" customHeight="1" x14ac:dyDescent="0.25">
      <c r="A48" s="10"/>
      <c r="B48" s="10"/>
      <c r="C48" s="18" t="s">
        <v>49</v>
      </c>
      <c r="D48" s="16">
        <v>0</v>
      </c>
      <c r="E48" s="16">
        <v>0</v>
      </c>
      <c r="F48" s="16">
        <f t="shared" ref="F48:F55" si="4">D48+E48</f>
        <v>0</v>
      </c>
      <c r="G48" s="16">
        <v>0</v>
      </c>
      <c r="H48" s="16">
        <v>0</v>
      </c>
      <c r="I48" s="16">
        <f t="shared" si="3"/>
        <v>0</v>
      </c>
    </row>
    <row r="49" spans="1:10" s="9" customFormat="1" ht="12.95" customHeight="1" x14ac:dyDescent="0.25">
      <c r="A49" s="10"/>
      <c r="B49" s="10"/>
      <c r="C49" s="15" t="s">
        <v>50</v>
      </c>
      <c r="D49" s="16">
        <v>5409124618.0000019</v>
      </c>
      <c r="E49" s="16">
        <v>89027861</v>
      </c>
      <c r="F49" s="16">
        <f t="shared" si="4"/>
        <v>5498152479.0000019</v>
      </c>
      <c r="G49" s="16">
        <v>3751856181</v>
      </c>
      <c r="H49" s="16">
        <v>3751856181</v>
      </c>
      <c r="I49" s="16">
        <f t="shared" si="3"/>
        <v>-1657268437.0000019</v>
      </c>
    </row>
    <row r="50" spans="1:10" s="9" customFormat="1" ht="12.95" customHeight="1" x14ac:dyDescent="0.25">
      <c r="A50" s="10"/>
      <c r="B50" s="10"/>
      <c r="C50" s="15" t="s">
        <v>51</v>
      </c>
      <c r="D50" s="16">
        <v>1060944334.0000001</v>
      </c>
      <c r="E50" s="16">
        <v>13791126</v>
      </c>
      <c r="F50" s="16">
        <f t="shared" si="4"/>
        <v>1074735460</v>
      </c>
      <c r="G50" s="16">
        <v>851189730</v>
      </c>
      <c r="H50" s="16">
        <v>851189730</v>
      </c>
      <c r="I50" s="16">
        <f t="shared" si="3"/>
        <v>-209754604.00000012</v>
      </c>
      <c r="J50" s="19"/>
    </row>
    <row r="51" spans="1:10" s="9" customFormat="1" ht="26.25" customHeight="1" x14ac:dyDescent="0.25">
      <c r="A51" s="10"/>
      <c r="B51" s="10"/>
      <c r="C51" s="18" t="s">
        <v>52</v>
      </c>
      <c r="D51" s="16">
        <v>0</v>
      </c>
      <c r="E51" s="16">
        <v>0</v>
      </c>
      <c r="F51" s="16">
        <f t="shared" si="4"/>
        <v>0</v>
      </c>
      <c r="G51" s="16">
        <v>0</v>
      </c>
      <c r="H51" s="16">
        <v>0</v>
      </c>
      <c r="I51" s="16">
        <f t="shared" si="3"/>
        <v>0</v>
      </c>
    </row>
    <row r="52" spans="1:10" s="9" customFormat="1" ht="12.95" customHeight="1" x14ac:dyDescent="0.25">
      <c r="A52" s="10"/>
      <c r="B52" s="10"/>
      <c r="C52" s="15" t="s">
        <v>53</v>
      </c>
      <c r="D52" s="16">
        <v>2251230890.0000005</v>
      </c>
      <c r="E52" s="16">
        <v>-140820024</v>
      </c>
      <c r="F52" s="16">
        <f t="shared" si="4"/>
        <v>2110410866.0000005</v>
      </c>
      <c r="G52" s="16">
        <v>1482420306</v>
      </c>
      <c r="H52" s="16">
        <v>1482420306</v>
      </c>
      <c r="I52" s="16">
        <f t="shared" si="3"/>
        <v>-768810584.00000048</v>
      </c>
    </row>
    <row r="53" spans="1:10" s="9" customFormat="1" ht="12.95" customHeight="1" x14ac:dyDescent="0.25">
      <c r="A53" s="10"/>
      <c r="B53" s="10"/>
      <c r="C53" s="15" t="s">
        <v>54</v>
      </c>
      <c r="D53" s="16">
        <v>412462375</v>
      </c>
      <c r="E53" s="16">
        <v>0</v>
      </c>
      <c r="F53" s="16">
        <f t="shared" si="4"/>
        <v>412462375</v>
      </c>
      <c r="G53" s="16">
        <v>298383461</v>
      </c>
      <c r="H53" s="16">
        <v>298383461</v>
      </c>
      <c r="I53" s="16">
        <f t="shared" si="3"/>
        <v>-114078914</v>
      </c>
    </row>
    <row r="54" spans="1:10" s="9" customFormat="1" ht="24.75" customHeight="1" x14ac:dyDescent="0.25">
      <c r="A54" s="26"/>
      <c r="B54" s="26"/>
      <c r="C54" s="18" t="s">
        <v>55</v>
      </c>
      <c r="D54" s="16">
        <v>77301769</v>
      </c>
      <c r="E54" s="16">
        <v>-2339489</v>
      </c>
      <c r="F54" s="16">
        <f t="shared" si="4"/>
        <v>74962280</v>
      </c>
      <c r="G54" s="16">
        <v>71430255</v>
      </c>
      <c r="H54" s="16">
        <v>71430255</v>
      </c>
      <c r="I54" s="16">
        <f t="shared" si="3"/>
        <v>-5871514</v>
      </c>
    </row>
    <row r="55" spans="1:10" s="9" customFormat="1" ht="12.95" customHeight="1" x14ac:dyDescent="0.25">
      <c r="A55" s="10"/>
      <c r="B55" s="10"/>
      <c r="C55" s="18" t="s">
        <v>56</v>
      </c>
      <c r="D55" s="16">
        <v>352078670</v>
      </c>
      <c r="E55" s="16">
        <v>240000000</v>
      </c>
      <c r="F55" s="16">
        <f t="shared" si="4"/>
        <v>592078670</v>
      </c>
      <c r="G55" s="16">
        <v>517612397</v>
      </c>
      <c r="H55" s="16">
        <v>517612397</v>
      </c>
      <c r="I55" s="16">
        <f t="shared" si="3"/>
        <v>165533727</v>
      </c>
    </row>
    <row r="56" spans="1:10" s="9" customFormat="1" ht="12.95" customHeight="1" x14ac:dyDescent="0.25">
      <c r="A56" s="10"/>
      <c r="B56" s="41" t="s">
        <v>57</v>
      </c>
      <c r="C56" s="42"/>
      <c r="D56" s="11">
        <f>SUM(D57:D60)</f>
        <v>6868816329.000001</v>
      </c>
      <c r="E56" s="11">
        <f>SUM(E57:E60)</f>
        <v>430934495</v>
      </c>
      <c r="F56" s="11">
        <f>SUM(F57:F60)</f>
        <v>7299750824.000001</v>
      </c>
      <c r="G56" s="11">
        <f>SUM(G57:G60)</f>
        <v>4853483908</v>
      </c>
      <c r="H56" s="11">
        <f>SUM(H57:H60)</f>
        <v>4853483908</v>
      </c>
      <c r="I56" s="11">
        <f t="shared" si="3"/>
        <v>-2015332421.000001</v>
      </c>
    </row>
    <row r="57" spans="1:10" s="9" customFormat="1" ht="12.95" customHeight="1" x14ac:dyDescent="0.25">
      <c r="A57" s="26"/>
      <c r="B57" s="26"/>
      <c r="C57" s="15" t="s">
        <v>58</v>
      </c>
      <c r="D57" s="16">
        <v>0</v>
      </c>
      <c r="E57" s="16">
        <v>0</v>
      </c>
      <c r="F57" s="16">
        <f>D57+E57</f>
        <v>0</v>
      </c>
      <c r="G57" s="16">
        <v>0</v>
      </c>
      <c r="H57" s="16">
        <v>0</v>
      </c>
      <c r="I57" s="16">
        <f t="shared" si="3"/>
        <v>0</v>
      </c>
    </row>
    <row r="58" spans="1:10" s="9" customFormat="1" ht="12.95" customHeight="1" x14ac:dyDescent="0.25">
      <c r="A58" s="10"/>
      <c r="B58" s="10"/>
      <c r="C58" s="15" t="s">
        <v>59</v>
      </c>
      <c r="D58" s="16">
        <v>0</v>
      </c>
      <c r="E58" s="16">
        <v>0</v>
      </c>
      <c r="F58" s="16">
        <f>D58+E58</f>
        <v>0</v>
      </c>
      <c r="G58" s="16">
        <v>0</v>
      </c>
      <c r="H58" s="16">
        <v>0</v>
      </c>
      <c r="I58" s="16">
        <f t="shared" si="3"/>
        <v>0</v>
      </c>
    </row>
    <row r="59" spans="1:10" s="9" customFormat="1" ht="12.95" customHeight="1" x14ac:dyDescent="0.25">
      <c r="A59" s="26"/>
      <c r="B59" s="26"/>
      <c r="C59" s="15" t="s">
        <v>60</v>
      </c>
      <c r="D59" s="16">
        <v>0</v>
      </c>
      <c r="E59" s="16">
        <v>4898819</v>
      </c>
      <c r="F59" s="16">
        <f>D59+E59</f>
        <v>4898819</v>
      </c>
      <c r="G59" s="16">
        <v>2337553</v>
      </c>
      <c r="H59" s="16">
        <v>2337553</v>
      </c>
      <c r="I59" s="16">
        <f t="shared" si="3"/>
        <v>2337553</v>
      </c>
    </row>
    <row r="60" spans="1:10" s="9" customFormat="1" ht="12.95" customHeight="1" x14ac:dyDescent="0.25">
      <c r="A60" s="10"/>
      <c r="B60" s="10"/>
      <c r="C60" s="15" t="s">
        <v>41</v>
      </c>
      <c r="D60" s="16">
        <v>6868816329.000001</v>
      </c>
      <c r="E60" s="16">
        <v>426035676</v>
      </c>
      <c r="F60" s="16">
        <f>D60+E60</f>
        <v>7294852005.000001</v>
      </c>
      <c r="G60" s="16">
        <v>4851146355</v>
      </c>
      <c r="H60" s="16">
        <v>4851146355</v>
      </c>
      <c r="I60" s="16">
        <f t="shared" si="3"/>
        <v>-2017669974.000001</v>
      </c>
    </row>
    <row r="61" spans="1:10" s="9" customFormat="1" ht="12.95" customHeight="1" x14ac:dyDescent="0.25">
      <c r="A61" s="10"/>
      <c r="B61" s="41" t="s">
        <v>61</v>
      </c>
      <c r="C61" s="42"/>
      <c r="D61" s="11">
        <f>SUM(D62:D63)</f>
        <v>57918477</v>
      </c>
      <c r="E61" s="11">
        <f>SUM(E62:E63)</f>
        <v>0</v>
      </c>
      <c r="F61" s="11">
        <f>SUM(F62:F63)</f>
        <v>57918477</v>
      </c>
      <c r="G61" s="11">
        <f>SUM(G62:G63)</f>
        <v>20710517</v>
      </c>
      <c r="H61" s="11">
        <f>SUM(H62:H63)</f>
        <v>20710517</v>
      </c>
      <c r="I61" s="11">
        <f t="shared" si="3"/>
        <v>-37207960</v>
      </c>
    </row>
    <row r="62" spans="1:10" s="9" customFormat="1" ht="12.75" customHeight="1" x14ac:dyDescent="0.25">
      <c r="A62" s="10"/>
      <c r="B62" s="10"/>
      <c r="C62" s="18" t="s">
        <v>62</v>
      </c>
      <c r="D62" s="16">
        <v>57918477</v>
      </c>
      <c r="E62" s="16">
        <v>0</v>
      </c>
      <c r="F62" s="16">
        <f>D62+E62</f>
        <v>57918477</v>
      </c>
      <c r="G62" s="16">
        <v>20710517</v>
      </c>
      <c r="H62" s="16">
        <v>20710517</v>
      </c>
      <c r="I62" s="16">
        <f t="shared" si="3"/>
        <v>-37207960</v>
      </c>
    </row>
    <row r="63" spans="1:10" s="9" customFormat="1" ht="12.95" customHeight="1" x14ac:dyDescent="0.25">
      <c r="A63" s="10"/>
      <c r="B63" s="10"/>
      <c r="C63" s="10" t="s">
        <v>63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f t="shared" si="3"/>
        <v>0</v>
      </c>
    </row>
    <row r="64" spans="1:10" s="9" customFormat="1" ht="25.5" customHeight="1" x14ac:dyDescent="0.25">
      <c r="A64" s="26"/>
      <c r="B64" s="45" t="s">
        <v>64</v>
      </c>
      <c r="C64" s="45"/>
      <c r="D64" s="11">
        <v>189843231</v>
      </c>
      <c r="E64" s="11">
        <v>4754285</v>
      </c>
      <c r="F64" s="11">
        <f>D64+E64</f>
        <v>194597516</v>
      </c>
      <c r="G64" s="11">
        <v>171818587</v>
      </c>
      <c r="H64" s="11">
        <v>171818587</v>
      </c>
      <c r="I64" s="11">
        <f t="shared" si="3"/>
        <v>-18024644</v>
      </c>
      <c r="J64" s="19"/>
    </row>
    <row r="65" spans="1:13" s="9" customFormat="1" ht="12.95" customHeight="1" x14ac:dyDescent="0.25">
      <c r="A65" s="10"/>
      <c r="B65" s="41" t="s">
        <v>65</v>
      </c>
      <c r="C65" s="42"/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f t="shared" si="3"/>
        <v>0</v>
      </c>
    </row>
    <row r="66" spans="1:13" s="9" customFormat="1" ht="12.95" customHeight="1" x14ac:dyDescent="0.25">
      <c r="A66" s="10"/>
      <c r="B66" s="10"/>
      <c r="C66" s="10"/>
      <c r="D66" s="16"/>
      <c r="E66" s="16"/>
      <c r="F66" s="16"/>
      <c r="G66" s="16"/>
      <c r="H66" s="16"/>
      <c r="I66" s="16"/>
      <c r="J66" s="17"/>
    </row>
    <row r="67" spans="1:13" s="9" customFormat="1" ht="12.95" customHeight="1" x14ac:dyDescent="0.25">
      <c r="A67" s="41" t="s">
        <v>66</v>
      </c>
      <c r="B67" s="41"/>
      <c r="C67" s="41"/>
      <c r="D67" s="11">
        <f>SUM(D47+D56+D61+D64+D65)</f>
        <v>16679720693.000004</v>
      </c>
      <c r="E67" s="11">
        <f>SUM(E47+E56+E61+E64+E65)</f>
        <v>635348254</v>
      </c>
      <c r="F67" s="11">
        <f>SUM(F47+F56+F61+F64+F65)</f>
        <v>17315068947.000004</v>
      </c>
      <c r="G67" s="11">
        <f>G47+G56+G61+G64+G65</f>
        <v>12018905342</v>
      </c>
      <c r="H67" s="11">
        <f>SUM(H47+H56+H61+H64+H65)</f>
        <v>12018905342</v>
      </c>
      <c r="I67" s="11">
        <f>SUM(H67-D67)</f>
        <v>-4660815351.0000038</v>
      </c>
      <c r="J67" s="27"/>
    </row>
    <row r="68" spans="1:13" s="9" customFormat="1" ht="12.95" customHeight="1" x14ac:dyDescent="0.25">
      <c r="A68" s="10"/>
      <c r="B68" s="10"/>
      <c r="C68" s="10"/>
      <c r="D68" s="16"/>
      <c r="E68" s="16"/>
      <c r="F68" s="16"/>
      <c r="G68" s="16"/>
      <c r="H68" s="16"/>
      <c r="I68" s="16"/>
    </row>
    <row r="69" spans="1:13" s="21" customFormat="1" ht="15" customHeight="1" x14ac:dyDescent="0.25">
      <c r="A69" s="46" t="s">
        <v>67</v>
      </c>
      <c r="B69" s="46"/>
      <c r="C69" s="46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22"/>
      <c r="M69" s="23"/>
    </row>
    <row r="70" spans="1:13" s="9" customFormat="1" ht="12.95" customHeight="1" x14ac:dyDescent="0.25">
      <c r="A70" s="10"/>
      <c r="B70" s="47" t="s">
        <v>68</v>
      </c>
      <c r="C70" s="47"/>
      <c r="D70" s="16">
        <v>0</v>
      </c>
      <c r="E70" s="16">
        <v>0</v>
      </c>
      <c r="F70" s="16">
        <f>D70+E70</f>
        <v>0</v>
      </c>
      <c r="G70" s="16">
        <v>0</v>
      </c>
      <c r="H70" s="16">
        <v>0</v>
      </c>
      <c r="I70" s="16">
        <f>SUM(H70-D70)</f>
        <v>0</v>
      </c>
    </row>
    <row r="71" spans="1:13" s="9" customFormat="1" ht="12.95" customHeight="1" x14ac:dyDescent="0.25">
      <c r="A71" s="10"/>
      <c r="B71" s="10"/>
      <c r="C71" s="10"/>
      <c r="D71" s="16"/>
      <c r="E71" s="16"/>
      <c r="F71" s="16"/>
      <c r="G71" s="16"/>
      <c r="H71" s="16"/>
      <c r="I71" s="16"/>
    </row>
    <row r="72" spans="1:13" s="29" customFormat="1" ht="15.75" customHeight="1" x14ac:dyDescent="0.25">
      <c r="A72" s="40" t="s">
        <v>69</v>
      </c>
      <c r="B72" s="40"/>
      <c r="C72" s="40"/>
      <c r="D72" s="28">
        <f>SUM(D42+D67+D69)</f>
        <v>22724944910.000004</v>
      </c>
      <c r="E72" s="28">
        <f>SUM(E42+E67+E69)</f>
        <v>6064576887</v>
      </c>
      <c r="F72" s="28">
        <f>SUM(F42+F67+F69)</f>
        <v>28789521797.000004</v>
      </c>
      <c r="G72" s="28">
        <f>SUM(G42+G67+G69)</f>
        <v>21322529081</v>
      </c>
      <c r="H72" s="28">
        <f>SUM(H42+H67+H69)</f>
        <v>21322529081</v>
      </c>
      <c r="I72" s="28">
        <f>SUM(H72-D72)</f>
        <v>-1402415829.0000038</v>
      </c>
      <c r="K72" s="30"/>
    </row>
    <row r="73" spans="1:13" s="9" customFormat="1" ht="12.95" customHeight="1" x14ac:dyDescent="0.25">
      <c r="A73" s="10"/>
      <c r="B73" s="10"/>
      <c r="C73" s="10"/>
      <c r="D73" s="16"/>
      <c r="E73" s="16"/>
      <c r="F73" s="16"/>
      <c r="G73" s="16"/>
      <c r="H73" s="16"/>
      <c r="I73" s="16"/>
    </row>
    <row r="74" spans="1:13" s="9" customFormat="1" ht="12.95" customHeight="1" x14ac:dyDescent="0.25">
      <c r="A74" s="10"/>
      <c r="B74" s="41" t="s">
        <v>70</v>
      </c>
      <c r="C74" s="42"/>
      <c r="D74" s="16"/>
      <c r="E74" s="16"/>
      <c r="F74" s="16"/>
      <c r="G74" s="16"/>
      <c r="H74" s="16"/>
      <c r="I74" s="16"/>
    </row>
    <row r="75" spans="1:13" s="9" customFormat="1" ht="12.95" customHeight="1" x14ac:dyDescent="0.25">
      <c r="A75" s="10"/>
      <c r="B75" s="43" t="s">
        <v>71</v>
      </c>
      <c r="C75" s="43"/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</row>
    <row r="76" spans="1:13" s="9" customFormat="1" ht="12.95" customHeight="1" x14ac:dyDescent="0.25">
      <c r="A76" s="10"/>
      <c r="B76" s="43"/>
      <c r="C76" s="43"/>
      <c r="D76" s="16"/>
      <c r="E76" s="16"/>
      <c r="F76" s="16"/>
      <c r="G76" s="16"/>
      <c r="H76" s="16"/>
      <c r="I76" s="16"/>
    </row>
    <row r="77" spans="1:13" s="9" customFormat="1" ht="12.95" customHeight="1" x14ac:dyDescent="0.25">
      <c r="A77" s="10"/>
      <c r="B77" s="43" t="s">
        <v>72</v>
      </c>
      <c r="C77" s="43"/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f>SUM(H77-D77)</f>
        <v>0</v>
      </c>
    </row>
    <row r="78" spans="1:13" s="9" customFormat="1" ht="12.95" customHeight="1" x14ac:dyDescent="0.25">
      <c r="A78" s="10"/>
      <c r="B78" s="43"/>
      <c r="C78" s="43"/>
      <c r="D78" s="16"/>
      <c r="E78" s="16"/>
      <c r="F78" s="16"/>
      <c r="G78" s="16"/>
      <c r="H78" s="16"/>
      <c r="I78" s="16"/>
    </row>
    <row r="79" spans="1:13" s="9" customFormat="1" ht="12.95" customHeight="1" x14ac:dyDescent="0.25">
      <c r="A79" s="10"/>
      <c r="B79" s="18"/>
      <c r="C79" s="18"/>
      <c r="D79" s="16"/>
      <c r="E79" s="16"/>
      <c r="F79" s="16"/>
      <c r="G79" s="16"/>
      <c r="H79" s="16"/>
      <c r="I79" s="16"/>
    </row>
    <row r="80" spans="1:13" s="9" customFormat="1" ht="12.95" customHeight="1" x14ac:dyDescent="0.25">
      <c r="A80" s="10"/>
      <c r="B80" s="41" t="s">
        <v>67</v>
      </c>
      <c r="C80" s="41"/>
      <c r="D80" s="11">
        <f>SUM(D75+D77)</f>
        <v>0</v>
      </c>
      <c r="E80" s="11">
        <f>SUM(E75+E77)</f>
        <v>0</v>
      </c>
      <c r="F80" s="11">
        <f>SUM(F75+F77)</f>
        <v>0</v>
      </c>
      <c r="G80" s="11">
        <f>SUM(G75+G77)</f>
        <v>0</v>
      </c>
      <c r="H80" s="11">
        <f>SUM(H75+H77)</f>
        <v>0</v>
      </c>
      <c r="I80" s="11">
        <f>SUM(H80-D80)</f>
        <v>0</v>
      </c>
    </row>
    <row r="81" spans="1:9" s="35" customFormat="1" ht="5.0999999999999996" customHeight="1" x14ac:dyDescent="0.2">
      <c r="A81" s="31"/>
      <c r="B81" s="31"/>
      <c r="C81" s="31"/>
      <c r="D81" s="32"/>
      <c r="E81" s="32"/>
      <c r="F81" s="33"/>
      <c r="G81" s="34"/>
      <c r="H81" s="34"/>
      <c r="I81" s="34"/>
    </row>
    <row r="82" spans="1:9" s="35" customFormat="1" ht="15" customHeight="1" x14ac:dyDescent="0.2">
      <c r="A82" s="44" t="s">
        <v>73</v>
      </c>
      <c r="B82" s="44"/>
      <c r="C82" s="44"/>
      <c r="D82" s="36"/>
      <c r="E82" s="36"/>
      <c r="F82" s="37" t="s">
        <v>74</v>
      </c>
      <c r="G82" s="38"/>
      <c r="H82" s="38"/>
      <c r="I82" s="38"/>
    </row>
    <row r="88" spans="1:9" x14ac:dyDescent="0.25">
      <c r="H88" s="39"/>
    </row>
  </sheetData>
  <mergeCells count="37">
    <mergeCell ref="B14:C14"/>
    <mergeCell ref="A1:I1"/>
    <mergeCell ref="A2:I2"/>
    <mergeCell ref="A3:I3"/>
    <mergeCell ref="A4:I4"/>
    <mergeCell ref="A5:I5"/>
    <mergeCell ref="A6:C7"/>
    <mergeCell ref="D6:I6"/>
    <mergeCell ref="A9:C9"/>
    <mergeCell ref="B10:C10"/>
    <mergeCell ref="B11:C11"/>
    <mergeCell ref="B12:C12"/>
    <mergeCell ref="B13:C13"/>
    <mergeCell ref="B56:C56"/>
    <mergeCell ref="B15:C15"/>
    <mergeCell ref="B16:C16"/>
    <mergeCell ref="B17:C17"/>
    <mergeCell ref="B29:C29"/>
    <mergeCell ref="B35:C35"/>
    <mergeCell ref="B36:C36"/>
    <mergeCell ref="B38:C38"/>
    <mergeCell ref="A42:C42"/>
    <mergeCell ref="A44:C44"/>
    <mergeCell ref="A46:C46"/>
    <mergeCell ref="B47:C47"/>
    <mergeCell ref="A82:C82"/>
    <mergeCell ref="B61:C61"/>
    <mergeCell ref="B64:C64"/>
    <mergeCell ref="B65:C65"/>
    <mergeCell ref="A67:C67"/>
    <mergeCell ref="A69:C69"/>
    <mergeCell ref="B70:C70"/>
    <mergeCell ref="A72:C72"/>
    <mergeCell ref="B74:C74"/>
    <mergeCell ref="B75:C76"/>
    <mergeCell ref="B77:C78"/>
    <mergeCell ref="B80:C80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2022-10-28T19:36:57Z</dcterms:created>
  <dcterms:modified xsi:type="dcterms:W3CDTF">2022-10-28T19:37:36Z</dcterms:modified>
</cp:coreProperties>
</file>