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47DA4679-1035-4C27-A91B-5B1F9DA93492}" xr6:coauthVersionLast="47" xr6:coauthVersionMax="47" xr10:uidLastSave="{00000000-0000-0000-0000-000000000000}"/>
  <bookViews>
    <workbookView xWindow="-120" yWindow="-120" windowWidth="20730" windowHeight="11160" xr2:uid="{F3C292B3-DB89-45FD-81E0-BF5E23D53F34}"/>
  </bookViews>
  <sheets>
    <sheet name="27 ESF -LDF1" sheetId="1" r:id="rId1"/>
  </sheets>
  <externalReferences>
    <externalReference r:id="rId2"/>
    <externalReference r:id="rId3"/>
    <externalReference r:id="rId4"/>
  </externalReferences>
  <definedNames>
    <definedName name="_def1" localSheetId="0">#REF!</definedName>
    <definedName name="_def1">#REF!</definedName>
    <definedName name="_inf2005">[3]sibamexbd!$A$25:$D$421</definedName>
    <definedName name="_xlnm.Print_Area" localSheetId="0">'27 ESF -LDF1'!$A$1:$G$104</definedName>
    <definedName name="comp" localSheetId="0">#REF!</definedName>
    <definedName name="comp">#REF!</definedName>
    <definedName name="def" localSheetId="0">#REF!</definedName>
    <definedName name="def">#REF!</definedName>
    <definedName name="fel" localSheetId="0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F71" i="1" l="1"/>
  <c r="F103" i="1" s="1"/>
  <c r="B103" i="1"/>
  <c r="G71" i="1"/>
  <c r="G103" i="1" s="1"/>
  <c r="C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<sst xmlns="http://schemas.openxmlformats.org/spreadsheetml/2006/main" count="129" uniqueCount="126">
  <si>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</si>
  <si>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</si>
  <si>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</si>
  <si>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2021 Y AL 30 DE SEPTIEMBRE DE 2022</t>
  </si>
  <si>
    <t>( Pesos )</t>
  </si>
  <si>
    <t>CONCEPTO</t>
  </si>
  <si>
    <t>30 DE SEPTIEMBRE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</si>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</sst>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3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0" borderId="0" xfId="1" applyFont="1"/>
    <xf numFmtId="0" fontId="2" fillId="2" borderId="0" xfId="1" applyFont="1" applyFill="1" applyAlignment="1">
      <alignment horizontal="left" vertical="center"/>
    </xf>
    <xf numFmtId="14" fontId="2" fillId="2" borderId="0" xfId="1" applyNumberFormat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5" fillId="0" borderId="6" xfId="1" applyFont="1" applyBorder="1" applyAlignment="1">
      <alignment vertical="top" wrapText="1"/>
    </xf>
    <xf numFmtId="164" fontId="5" fillId="0" borderId="6" xfId="2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B4B28026-2F3E-4312-BAF2-E7D9ED4D9620}"/>
    <cellStyle name="Normal 17" xfId="3" xr:uid="{4F047FC9-2B95-45AC-B085-F3E47882BA5B}"/>
    <cellStyle name="Normal 2 2" xfId="2" xr:uid="{33DCD154-D9C8-48EF-A3B3-09E986F7A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C5D6071-228F-4120-82DA-C713E241D63B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E45D1C32-5E48-4F27-8463-EC601AADCC60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-et-1-pc\D\PROC.%20DATOS\Informe%20Trimestral\2022\3er%20Trimestre\Informaci&#243;n%20Financiera%20Carlitos\2ARCH.%20VINCULADOS%20(ENTIDADES1)%20Ju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empContab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 OBLIGACIONES-LDF3"/>
      <sheetName val="28 DEUDA-LDF2"/>
      <sheetName val="27 ESF -LDF1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EF565-6983-4091-95EB-1DB3CED24133}">
  <sheetPr>
    <tabColor theme="0" tint="-0.14999847407452621"/>
  </sheetPr>
  <dimension ref="A1:I122"/>
  <sheetViews>
    <sheetView showGridLines="0" tabSelected="1" zoomScale="90" zoomScaleNormal="90" workbookViewId="0">
      <selection activeCell="B17" sqref="B1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7" width="15.7109375" style="13" customWidth="1"/>
    <col min="8" max="8" width="11.42578125" style="42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36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7471451988</v>
      </c>
      <c r="C11" s="21">
        <f>SUM(C12:C18)</f>
        <v>3720323883</v>
      </c>
      <c r="D11" s="22"/>
      <c r="E11" s="20" t="s">
        <v>13</v>
      </c>
      <c r="F11" s="21">
        <f>SUM(F12:F20)</f>
        <v>2894601046</v>
      </c>
      <c r="G11" s="21">
        <f>SUM(G12:G20)</f>
        <v>3996393127</v>
      </c>
    </row>
    <row r="12" spans="1:9" s="17" customFormat="1" ht="12.75" x14ac:dyDescent="0.25">
      <c r="A12" s="17" t="s">
        <v>14</v>
      </c>
      <c r="B12" s="23">
        <v>788427</v>
      </c>
      <c r="C12" s="23">
        <v>0</v>
      </c>
      <c r="D12" s="24"/>
      <c r="E12" s="17" t="s">
        <v>15</v>
      </c>
      <c r="F12" s="23">
        <v>762235009</v>
      </c>
      <c r="G12" s="23">
        <v>497089742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457453560</v>
      </c>
      <c r="G13" s="23">
        <v>701449343</v>
      </c>
    </row>
    <row r="14" spans="1:9" s="17" customFormat="1" ht="12.75" x14ac:dyDescent="0.25">
      <c r="A14" s="17" t="s">
        <v>18</v>
      </c>
      <c r="B14" s="23">
        <v>6025205536</v>
      </c>
      <c r="C14" s="23">
        <v>2801411051</v>
      </c>
      <c r="D14" s="24"/>
      <c r="E14" s="17" t="s">
        <v>19</v>
      </c>
      <c r="F14" s="23">
        <v>75133155</v>
      </c>
      <c r="G14" s="23">
        <v>568625457</v>
      </c>
    </row>
    <row r="15" spans="1:9" s="17" customFormat="1" ht="12.75" x14ac:dyDescent="0.25">
      <c r="A15" s="17" t="s">
        <v>20</v>
      </c>
      <c r="B15" s="23">
        <v>8026868</v>
      </c>
      <c r="C15" s="23">
        <v>8013923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1431016660</v>
      </c>
      <c r="C16" s="23">
        <v>903951017</v>
      </c>
      <c r="D16" s="24"/>
      <c r="E16" s="17" t="s">
        <v>23</v>
      </c>
      <c r="F16" s="23">
        <v>47996772</v>
      </c>
      <c r="G16" s="23">
        <v>6854646</v>
      </c>
    </row>
    <row r="17" spans="1:7" s="17" customFormat="1" ht="25.5" x14ac:dyDescent="0.25">
      <c r="A17" s="17" t="s">
        <v>24</v>
      </c>
      <c r="B17" s="23">
        <v>6414497</v>
      </c>
      <c r="C17" s="23">
        <v>6947892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1322001992</v>
      </c>
      <c r="G18" s="23">
        <v>2023668062</v>
      </c>
    </row>
    <row r="19" spans="1:7" s="17" customFormat="1" ht="12.75" x14ac:dyDescent="0.25">
      <c r="A19" s="20" t="s">
        <v>28</v>
      </c>
      <c r="B19" s="21">
        <f>SUM(B20:B26)</f>
        <v>191469743</v>
      </c>
      <c r="C19" s="21">
        <f>SUM(C20:C26)</f>
        <v>1342477246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1396887</v>
      </c>
      <c r="C20" s="23">
        <v>1337637</v>
      </c>
      <c r="D20" s="24"/>
      <c r="E20" s="17" t="s">
        <v>31</v>
      </c>
      <c r="F20" s="23">
        <v>229780558</v>
      </c>
      <c r="G20" s="23">
        <v>198705877</v>
      </c>
    </row>
    <row r="21" spans="1:7" s="17" customFormat="1" ht="12.75" x14ac:dyDescent="0.25">
      <c r="A21" s="17" t="s">
        <v>32</v>
      </c>
      <c r="B21" s="23">
        <v>91410527</v>
      </c>
      <c r="C21" s="23">
        <v>1243625238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9770660</v>
      </c>
      <c r="C22" s="23">
        <v>2933892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88891660</v>
      </c>
      <c r="C25" s="23">
        <v>94580138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9</v>
      </c>
      <c r="C26" s="23">
        <v>341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320727861</v>
      </c>
      <c r="C27" s="21">
        <f>SUM(C28:C32)</f>
        <v>10000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10000</v>
      </c>
      <c r="C28" s="23">
        <v>10000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320717861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5672667</v>
      </c>
      <c r="C33" s="21">
        <f>SUM(C34:C38)</f>
        <v>5888645</v>
      </c>
      <c r="D33" s="24"/>
      <c r="E33" s="20" t="s">
        <v>57</v>
      </c>
      <c r="F33" s="21">
        <f>SUM(F34:F39)</f>
        <v>649015948</v>
      </c>
      <c r="G33" s="21">
        <f>SUM(G34:G39)</f>
        <v>392724280</v>
      </c>
    </row>
    <row r="34" spans="1:7" s="17" customFormat="1" ht="12.75" x14ac:dyDescent="0.25">
      <c r="A34" s="17" t="s">
        <v>58</v>
      </c>
      <c r="B34" s="23">
        <v>5672667</v>
      </c>
      <c r="C34" s="23">
        <v>5888645</v>
      </c>
      <c r="D34" s="24"/>
      <c r="E34" s="17" t="s">
        <v>59</v>
      </c>
      <c r="F34" s="23">
        <v>180</v>
      </c>
      <c r="G34" s="23">
        <v>60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648789094</v>
      </c>
      <c r="G35" s="23">
        <v>392596220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226674</v>
      </c>
      <c r="G37" s="23">
        <v>128000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28562079</v>
      </c>
      <c r="C39" s="21">
        <v>19412291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0</v>
      </c>
      <c r="G41" s="23"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413284646</v>
      </c>
      <c r="C43" s="21">
        <f>SUM(C44:C47)</f>
        <v>338228160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527763302</v>
      </c>
      <c r="G44" s="21">
        <f>SUM(G45:G47)</f>
        <v>42667369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77745749</v>
      </c>
      <c r="G45" s="23">
        <v>38649818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413284646</v>
      </c>
      <c r="C47" s="23">
        <v>338228160</v>
      </c>
      <c r="D47" s="22"/>
      <c r="E47" s="17" t="s">
        <v>85</v>
      </c>
      <c r="F47" s="23">
        <v>450017553</v>
      </c>
      <c r="G47" s="23">
        <v>4017551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8431168984</v>
      </c>
      <c r="C49" s="21">
        <f>SUM(C11+C19+C27+C33+C39+C40+C43)</f>
        <v>5426340225</v>
      </c>
      <c r="D49" s="24"/>
      <c r="E49" s="20" t="s">
        <v>87</v>
      </c>
      <c r="F49" s="21">
        <f>SUM(F44+F40+F33+F29+F28+F25+F21+F11)</f>
        <v>4071380296</v>
      </c>
      <c r="G49" s="21">
        <f>SUM(G44+G40+G33+G29+G28+G25+G21+G11)</f>
        <v>4431784776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568514645</v>
      </c>
      <c r="C53" s="21">
        <v>550629395</v>
      </c>
      <c r="D53" s="24"/>
      <c r="E53" s="20" t="s">
        <v>91</v>
      </c>
      <c r="F53" s="21">
        <v>2901885009</v>
      </c>
      <c r="G53" s="21">
        <v>2957206470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1233689329</v>
      </c>
      <c r="C55" s="21">
        <v>1232687578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22936656151</v>
      </c>
      <c r="C57" s="21">
        <v>25323591530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4738264957</v>
      </c>
      <c r="C59" s="21">
        <v>4770764188</v>
      </c>
      <c r="D59" s="24"/>
      <c r="E59" s="20" t="s">
        <v>97</v>
      </c>
      <c r="F59" s="21">
        <v>3256539181</v>
      </c>
      <c r="G59" s="21">
        <v>4903927437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43329059</v>
      </c>
      <c r="C61" s="21">
        <v>43250987</v>
      </c>
      <c r="D61" s="24"/>
      <c r="E61" s="20" t="s">
        <v>99</v>
      </c>
      <c r="F61" s="21">
        <v>449307028</v>
      </c>
      <c r="G61" s="21">
        <v>674035541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-826043117</v>
      </c>
      <c r="C63" s="21">
        <v>-827360000</v>
      </c>
      <c r="D63" s="22"/>
      <c r="E63" s="20" t="s">
        <v>101</v>
      </c>
      <c r="F63" s="21">
        <v>15076567</v>
      </c>
      <c r="G63" s="21">
        <v>15076567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12479723552</v>
      </c>
      <c r="C65" s="21">
        <v>12117114693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484855290</v>
      </c>
      <c r="C69" s="21">
        <v>384376225</v>
      </c>
      <c r="D69" s="24"/>
      <c r="E69" s="20" t="s">
        <v>105</v>
      </c>
      <c r="F69" s="21">
        <f>SUM(F63+F61+F59+F57+F55+F53)</f>
        <v>6622807785</v>
      </c>
      <c r="G69" s="21">
        <f>SUM(G63+G61+G59+G57+G55+G53)</f>
        <v>8550246015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41658989866</v>
      </c>
      <c r="C71" s="21">
        <f>SUM(C69+C65+C63+C61+C59+C57+C55+C53+C67)</f>
        <v>43595054596</v>
      </c>
      <c r="D71" s="24"/>
      <c r="E71" s="20" t="s">
        <v>107</v>
      </c>
      <c r="F71" s="21">
        <f>SUM(F69+F49)</f>
        <v>10694188081</v>
      </c>
      <c r="G71" s="21">
        <f>SUM(G69+G49)</f>
        <v>12982030791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2564666802</v>
      </c>
      <c r="G75" s="35">
        <f>SUM(G77+G79+G81)</f>
        <v>2565096355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7592944</v>
      </c>
      <c r="G77" s="21">
        <v>7592944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2557073858</v>
      </c>
      <c r="G79" s="21">
        <v>2557503411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36831303967</v>
      </c>
      <c r="G83" s="35">
        <f>SUM(G85+G87+G89+G91+G93)</f>
        <v>33474267675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5877392464</v>
      </c>
      <c r="G85" s="21">
        <v>5051841625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30597470342</v>
      </c>
      <c r="G87" s="21">
        <v>28076851187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353956494</v>
      </c>
      <c r="G89" s="21">
        <v>343089785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2466782</v>
      </c>
      <c r="G91" s="21">
        <v>2467193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17885</v>
      </c>
      <c r="G93" s="21">
        <v>17885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39395970769</v>
      </c>
      <c r="G101" s="21">
        <f>SUM(G75+G83+G95)</f>
        <v>36039364030</v>
      </c>
    </row>
    <row r="102" spans="1:8" s="17" customFormat="1" ht="12.75" x14ac:dyDescent="0.25">
      <c r="B102" s="26"/>
      <c r="C102" s="26"/>
      <c r="E102" s="20"/>
      <c r="F102" s="29"/>
      <c r="G102" s="29"/>
    </row>
    <row r="103" spans="1:8" s="17" customFormat="1" ht="12.75" x14ac:dyDescent="0.25">
      <c r="A103" s="36" t="s">
        <v>123</v>
      </c>
      <c r="B103" s="37">
        <f>SUM(B71+B49)</f>
        <v>50090158850</v>
      </c>
      <c r="C103" s="37">
        <f>SUM(C71+C49)</f>
        <v>49021394821</v>
      </c>
      <c r="D103" s="38"/>
      <c r="E103" s="36" t="s">
        <v>124</v>
      </c>
      <c r="F103" s="37">
        <f>SUM(F101+F71)</f>
        <v>50090158850</v>
      </c>
      <c r="G103" s="37">
        <f>SUM(G101+G71)</f>
        <v>49021394821</v>
      </c>
    </row>
    <row r="104" spans="1:8" s="3" customFormat="1" ht="15" customHeight="1" x14ac:dyDescent="0.2">
      <c r="A104" s="39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H109" s="3"/>
    </row>
    <row r="110" spans="1:8" x14ac:dyDescent="0.25">
      <c r="H110" s="3"/>
    </row>
    <row r="111" spans="1:8" x14ac:dyDescent="0.25">
      <c r="A111" s="40"/>
      <c r="B111" s="40"/>
      <c r="C111" s="40"/>
      <c r="E111" s="40"/>
      <c r="F111" s="40"/>
      <c r="G111" s="40"/>
      <c r="H111" s="3"/>
    </row>
    <row r="112" spans="1:8" x14ac:dyDescent="0.25">
      <c r="A112" s="40"/>
      <c r="B112" s="40"/>
      <c r="C112" s="40"/>
      <c r="E112" s="40"/>
      <c r="F112" s="40"/>
      <c r="G112" s="40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1"/>
      <c r="B116" s="41"/>
      <c r="C116" s="41"/>
      <c r="D116" s="41"/>
      <c r="E116" s="41"/>
      <c r="F116" s="41"/>
      <c r="G116" s="41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2022-10-28T17:21:38Z</dcterms:created>
  <dcterms:modified xsi:type="dcterms:W3CDTF">2022-10-28T17:21:38Z</dcterms:modified>
</cp:coreProperties>
</file>