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56794797-8673-45F0-A8EB-2C4E28110FC2}" xr6:coauthVersionLast="47" xr6:coauthVersionMax="47" xr10:uidLastSave="{00000000-0000-0000-0000-000000000000}"/>
  <bookViews>
    <workbookView xWindow="-120" yWindow="-120" windowWidth="20730" windowHeight="11160" xr2:uid="{23FEF3D4-61F7-4BCA-A264-0F097FF644DE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H90" i="1"/>
  <c r="E90" i="1"/>
  <c r="E89" i="1"/>
  <c r="H89" i="1" s="1"/>
  <c r="E88" i="1"/>
  <c r="H88" i="1" s="1"/>
  <c r="H87" i="1"/>
  <c r="E87" i="1"/>
  <c r="E86" i="1"/>
  <c r="H86" i="1" s="1"/>
  <c r="G85" i="1"/>
  <c r="F85" i="1"/>
  <c r="D85" i="1"/>
  <c r="C85" i="1"/>
  <c r="E85" i="1" s="1"/>
  <c r="H85" i="1" s="1"/>
  <c r="E83" i="1"/>
  <c r="H83" i="1" s="1"/>
  <c r="H82" i="1"/>
  <c r="E82" i="1"/>
  <c r="E81" i="1"/>
  <c r="H81" i="1" s="1"/>
  <c r="G80" i="1"/>
  <c r="F80" i="1"/>
  <c r="D80" i="1"/>
  <c r="C80" i="1"/>
  <c r="E80" i="1" s="1"/>
  <c r="H80" i="1" s="1"/>
  <c r="E78" i="1"/>
  <c r="H78" i="1" s="1"/>
  <c r="H77" i="1"/>
  <c r="E77" i="1"/>
  <c r="E76" i="1"/>
  <c r="H76" i="1" s="1"/>
  <c r="E75" i="1"/>
  <c r="H75" i="1" s="1"/>
  <c r="H74" i="1"/>
  <c r="E74" i="1"/>
  <c r="E73" i="1"/>
  <c r="H73" i="1" s="1"/>
  <c r="E72" i="1"/>
  <c r="H72" i="1" s="1"/>
  <c r="G71" i="1"/>
  <c r="F71" i="1"/>
  <c r="E71" i="1"/>
  <c r="H71" i="1" s="1"/>
  <c r="D71" i="1"/>
  <c r="C71" i="1"/>
  <c r="H69" i="1"/>
  <c r="E69" i="1"/>
  <c r="E68" i="1"/>
  <c r="H68" i="1" s="1"/>
  <c r="E67" i="1"/>
  <c r="H67" i="1" s="1"/>
  <c r="G66" i="1"/>
  <c r="F66" i="1"/>
  <c r="E66" i="1"/>
  <c r="H66" i="1" s="1"/>
  <c r="D66" i="1"/>
  <c r="C66" i="1"/>
  <c r="H64" i="1"/>
  <c r="E64" i="1"/>
  <c r="E63" i="1"/>
  <c r="H63" i="1" s="1"/>
  <c r="E62" i="1"/>
  <c r="H62" i="1" s="1"/>
  <c r="H61" i="1"/>
  <c r="E61" i="1"/>
  <c r="E60" i="1"/>
  <c r="H60" i="1" s="1"/>
  <c r="E59" i="1"/>
  <c r="H59" i="1" s="1"/>
  <c r="H58" i="1"/>
  <c r="E58" i="1"/>
  <c r="E57" i="1"/>
  <c r="H57" i="1" s="1"/>
  <c r="E56" i="1"/>
  <c r="H56" i="1" s="1"/>
  <c r="G55" i="1"/>
  <c r="F55" i="1"/>
  <c r="E55" i="1"/>
  <c r="H55" i="1" s="1"/>
  <c r="D55" i="1"/>
  <c r="C55" i="1"/>
  <c r="H53" i="1"/>
  <c r="E53" i="1"/>
  <c r="E52" i="1"/>
  <c r="H52" i="1" s="1"/>
  <c r="E51" i="1"/>
  <c r="H51" i="1" s="1"/>
  <c r="H50" i="1"/>
  <c r="E50" i="1"/>
  <c r="E49" i="1"/>
  <c r="H49" i="1" s="1"/>
  <c r="E48" i="1"/>
  <c r="H48" i="1" s="1"/>
  <c r="H47" i="1"/>
  <c r="E47" i="1"/>
  <c r="E46" i="1"/>
  <c r="H46" i="1" s="1"/>
  <c r="E45" i="1"/>
  <c r="H45" i="1" s="1"/>
  <c r="G44" i="1"/>
  <c r="F44" i="1"/>
  <c r="E44" i="1"/>
  <c r="H44" i="1" s="1"/>
  <c r="D44" i="1"/>
  <c r="C44" i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E33" i="1"/>
  <c r="H33" i="1" s="1"/>
  <c r="D33" i="1"/>
  <c r="C33" i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F11" i="1" s="1"/>
  <c r="E22" i="1"/>
  <c r="H22" i="1" s="1"/>
  <c r="D22" i="1"/>
  <c r="C22" i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C13" i="1"/>
  <c r="E13" i="1" s="1"/>
  <c r="G11" i="1"/>
  <c r="D11" i="1"/>
  <c r="E11" i="1" l="1"/>
  <c r="H11" i="1" s="1"/>
  <c r="H13" i="1"/>
  <c r="C11" i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<sst xmlns="http://schemas.openxmlformats.org/spreadsheetml/2006/main" count="91" uniqueCount="91">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</sst>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4" borderId="0" xfId="1" applyFont="1" applyFill="1" applyAlignment="1">
      <alignment horizontal="left" vertical="top"/>
    </xf>
    <xf numFmtId="164" fontId="10" fillId="4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4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</cellXfs>
  <cellStyles count="3">
    <cellStyle name="Normal" xfId="0" builtinId="0"/>
    <cellStyle name="Normal 12 3" xfId="2" xr:uid="{BDB80EA5-BA69-44B0-81FC-989DFCAD3EDD}"/>
    <cellStyle name="Normal 3_1. Ingreso Público" xfId="1" xr:uid="{1C91A206-2493-401A-9D13-F064758B2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D080-4A66-436F-98DF-B4CC9779B329}">
  <dimension ref="A1:T107"/>
  <sheetViews>
    <sheetView showGridLines="0" tabSelected="1" topLeftCell="A61" workbookViewId="0">
      <selection activeCell="C9" sqref="A9:XFD71"/>
    </sheetView>
  </sheetViews>
  <sheetFormatPr baseColWidth="10" defaultRowHeight="15" x14ac:dyDescent="0.25"/>
  <cols>
    <col min="1" max="1" width="2.7109375" style="37" customWidth="1"/>
    <col min="2" max="2" width="47.7109375" style="37" customWidth="1"/>
    <col min="3" max="3" width="14.7109375" style="40" customWidth="1"/>
    <col min="4" max="4" width="15.7109375" style="40" customWidth="1"/>
    <col min="5" max="7" width="14.7109375" style="40" customWidth="1"/>
    <col min="8" max="8" width="14.7109375" style="37" customWidth="1"/>
    <col min="9" max="9" width="14.14062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568786702</v>
      </c>
      <c r="D11" s="21">
        <f>SUM(D13,D22,D33,D44,D55,D66,D71,D80,D85)</f>
        <v>1104813</v>
      </c>
      <c r="E11" s="21">
        <f>SUM(E13,E22,E33,E44,E55,E66,E71,E80,E85)</f>
        <v>569891515</v>
      </c>
      <c r="F11" s="21">
        <f>SUM(F13,F22,F33,F44,F55,F66,F71,F80,F85)</f>
        <v>225528432.70999998</v>
      </c>
      <c r="G11" s="21">
        <f>SUM(G13,G22,G33,G44,G55,G66,G71,G80,G85)</f>
        <v>225528432.70999998</v>
      </c>
      <c r="H11" s="21">
        <f>SUM(E11-F11)</f>
        <v>344363082.29000002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55076667</v>
      </c>
      <c r="D13" s="24">
        <f>SUM(D14:D20)</f>
        <v>-356737</v>
      </c>
      <c r="E13" s="24">
        <f>SUM(C13+D13)</f>
        <v>54719930</v>
      </c>
      <c r="F13" s="24">
        <f t="shared" ref="F13:G13" si="0">SUM(F14:F20)</f>
        <v>35835109.709999993</v>
      </c>
      <c r="G13" s="24">
        <f t="shared" si="0"/>
        <v>35835109.709999993</v>
      </c>
      <c r="H13" s="24">
        <f>SUM(E13-F13)</f>
        <v>18884820.290000007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41775773</v>
      </c>
      <c r="D14" s="28">
        <v>0</v>
      </c>
      <c r="E14" s="28">
        <f>SUM(C14+D14)</f>
        <v>41775773</v>
      </c>
      <c r="F14" s="28">
        <v>28548763.329999998</v>
      </c>
      <c r="G14" s="28">
        <v>28548763.329999998</v>
      </c>
      <c r="H14" s="28">
        <f>SUM(E14-F14)</f>
        <v>13227009.670000002</v>
      </c>
    </row>
    <row r="15" spans="1:20" s="22" customFormat="1" ht="12.75" customHeight="1" x14ac:dyDescent="0.25">
      <c r="A15" s="26"/>
      <c r="B15" s="27" t="s">
        <v>19</v>
      </c>
      <c r="C15" s="28">
        <v>849890</v>
      </c>
      <c r="D15" s="28">
        <v>0</v>
      </c>
      <c r="E15" s="28">
        <f t="shared" ref="E15:E18" si="1">SUM(C15+D15)</f>
        <v>849890</v>
      </c>
      <c r="F15" s="28">
        <v>664660.38</v>
      </c>
      <c r="G15" s="28">
        <v>664660.38</v>
      </c>
      <c r="H15" s="28">
        <f t="shared" ref="H15:H20" si="2">SUM(E15-F15)</f>
        <v>185229.62</v>
      </c>
    </row>
    <row r="16" spans="1:20" s="22" customFormat="1" ht="12.75" customHeight="1" x14ac:dyDescent="0.25">
      <c r="A16" s="26"/>
      <c r="B16" s="27" t="s">
        <v>20</v>
      </c>
      <c r="C16" s="28">
        <v>4304935</v>
      </c>
      <c r="D16" s="28">
        <v>0</v>
      </c>
      <c r="E16" s="28">
        <f t="shared" si="1"/>
        <v>4304935</v>
      </c>
      <c r="F16" s="28">
        <v>632119</v>
      </c>
      <c r="G16" s="28">
        <v>632119</v>
      </c>
      <c r="H16" s="28">
        <f t="shared" si="2"/>
        <v>3672816</v>
      </c>
    </row>
    <row r="17" spans="1:20" s="22" customFormat="1" ht="12.75" customHeight="1" x14ac:dyDescent="0.25">
      <c r="A17" s="26"/>
      <c r="B17" s="27" t="s">
        <v>21</v>
      </c>
      <c r="C17" s="28">
        <v>5677060</v>
      </c>
      <c r="D17" s="28">
        <v>-356737</v>
      </c>
      <c r="E17" s="28">
        <f t="shared" si="1"/>
        <v>5320323</v>
      </c>
      <c r="F17" s="28">
        <v>4035695</v>
      </c>
      <c r="G17" s="28">
        <v>4035695</v>
      </c>
      <c r="H17" s="28">
        <f t="shared" si="2"/>
        <v>1284628</v>
      </c>
    </row>
    <row r="18" spans="1:20" s="22" customFormat="1" ht="12.75" customHeight="1" x14ac:dyDescent="0.25">
      <c r="A18" s="26"/>
      <c r="B18" s="27" t="s">
        <v>22</v>
      </c>
      <c r="C18" s="28">
        <v>1614023</v>
      </c>
      <c r="D18" s="28">
        <v>0</v>
      </c>
      <c r="E18" s="28">
        <f t="shared" si="1"/>
        <v>1614023</v>
      </c>
      <c r="F18" s="28">
        <v>1556358</v>
      </c>
      <c r="G18" s="28">
        <v>1556358</v>
      </c>
      <c r="H18" s="28">
        <f t="shared" si="2"/>
        <v>57665</v>
      </c>
    </row>
    <row r="19" spans="1:20" s="22" customFormat="1" ht="12.75" customHeight="1" x14ac:dyDescent="0.25">
      <c r="A19" s="26"/>
      <c r="B19" s="27" t="s">
        <v>23</v>
      </c>
      <c r="C19" s="28">
        <v>454300</v>
      </c>
      <c r="D19" s="28">
        <v>0</v>
      </c>
      <c r="E19" s="28">
        <f>SUM(C19+D19)</f>
        <v>454300</v>
      </c>
      <c r="F19" s="28">
        <v>0</v>
      </c>
      <c r="G19" s="28">
        <v>0</v>
      </c>
      <c r="H19" s="28">
        <f t="shared" si="2"/>
        <v>454300</v>
      </c>
    </row>
    <row r="20" spans="1:20" s="22" customFormat="1" ht="12.75" customHeight="1" x14ac:dyDescent="0.25">
      <c r="A20" s="26"/>
      <c r="B20" s="27" t="s">
        <v>24</v>
      </c>
      <c r="C20" s="28">
        <v>400686</v>
      </c>
      <c r="D20" s="28">
        <v>0</v>
      </c>
      <c r="E20" s="28">
        <f>SUM(C20+D20)</f>
        <v>400686</v>
      </c>
      <c r="F20" s="28">
        <v>397514</v>
      </c>
      <c r="G20" s="28">
        <v>397514</v>
      </c>
      <c r="H20" s="28">
        <f t="shared" si="2"/>
        <v>3172</v>
      </c>
    </row>
    <row r="21" spans="1:20" s="19" customFormat="1" ht="3.75" customHeight="1" x14ac:dyDescent="0.25">
      <c r="A21" s="17"/>
      <c r="B21" s="17"/>
      <c r="C21" s="18" t="s">
        <v>25</v>
      </c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26</v>
      </c>
      <c r="B22" s="23"/>
      <c r="C22" s="24">
        <f>SUM(C23:C31)</f>
        <v>40221979</v>
      </c>
      <c r="D22" s="24">
        <f>SUM(D23:D31)</f>
        <v>2103550</v>
      </c>
      <c r="E22" s="24">
        <f>SUM(C22+D22)</f>
        <v>42325529</v>
      </c>
      <c r="F22" s="24">
        <f>SUM(F23:F31)</f>
        <v>16526300</v>
      </c>
      <c r="G22" s="24">
        <f>SUM(G23:G31)</f>
        <v>16526300</v>
      </c>
      <c r="H22" s="24">
        <f>SUM(E22-F22)</f>
        <v>25799229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27</v>
      </c>
      <c r="C23" s="28">
        <v>18314145</v>
      </c>
      <c r="D23" s="28">
        <v>2230831</v>
      </c>
      <c r="E23" s="28">
        <f>SUM(C23+D23)</f>
        <v>20544976</v>
      </c>
      <c r="F23" s="28">
        <v>3425810</v>
      </c>
      <c r="G23" s="28">
        <v>3425810</v>
      </c>
      <c r="H23" s="28">
        <f>SUM(E23-F23)</f>
        <v>17119166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28</v>
      </c>
      <c r="C24" s="28">
        <v>1875789</v>
      </c>
      <c r="D24" s="28">
        <v>5000</v>
      </c>
      <c r="E24" s="28">
        <f t="shared" ref="E24:E31" si="3">SUM(C24+D24)</f>
        <v>1880789</v>
      </c>
      <c r="F24" s="28">
        <v>990972</v>
      </c>
      <c r="G24" s="28">
        <v>990972</v>
      </c>
      <c r="H24" s="28">
        <f>SUM(E24-F24)</f>
        <v>889817</v>
      </c>
      <c r="S24" s="31"/>
    </row>
    <row r="25" spans="1:20" s="22" customFormat="1" ht="24" customHeight="1" x14ac:dyDescent="0.25">
      <c r="A25" s="26"/>
      <c r="B25" s="30" t="s">
        <v>29</v>
      </c>
      <c r="C25" s="28">
        <v>0</v>
      </c>
      <c r="D25" s="28">
        <v>0</v>
      </c>
      <c r="E25" s="28">
        <f t="shared" si="3"/>
        <v>0</v>
      </c>
      <c r="F25" s="28">
        <v>0</v>
      </c>
      <c r="G25" s="28">
        <v>0</v>
      </c>
      <c r="H25" s="28">
        <f t="shared" ref="H25:H30" si="4">SUM(E25-F25)</f>
        <v>0</v>
      </c>
    </row>
    <row r="26" spans="1:20" s="22" customFormat="1" ht="12.75" customHeight="1" x14ac:dyDescent="0.25">
      <c r="A26" s="26"/>
      <c r="B26" s="27" t="s">
        <v>30</v>
      </c>
      <c r="C26" s="28">
        <v>10275590</v>
      </c>
      <c r="D26" s="28">
        <v>-1164832</v>
      </c>
      <c r="E26" s="28">
        <f t="shared" si="3"/>
        <v>9110758</v>
      </c>
      <c r="F26" s="28">
        <v>5939472</v>
      </c>
      <c r="G26" s="28">
        <v>5939472</v>
      </c>
      <c r="H26" s="28">
        <f t="shared" si="4"/>
        <v>3171286</v>
      </c>
    </row>
    <row r="27" spans="1:20" s="22" customFormat="1" ht="12.75" customHeight="1" x14ac:dyDescent="0.25">
      <c r="A27" s="26"/>
      <c r="B27" s="27" t="s">
        <v>31</v>
      </c>
      <c r="C27" s="28">
        <v>2908616</v>
      </c>
      <c r="D27" s="28">
        <v>-18610</v>
      </c>
      <c r="E27" s="28">
        <f t="shared" si="3"/>
        <v>2890006</v>
      </c>
      <c r="F27" s="28">
        <v>1075529</v>
      </c>
      <c r="G27" s="28">
        <v>1075529</v>
      </c>
      <c r="H27" s="28">
        <f t="shared" si="4"/>
        <v>1814477</v>
      </c>
    </row>
    <row r="28" spans="1:20" s="22" customFormat="1" ht="12.75" customHeight="1" x14ac:dyDescent="0.25">
      <c r="A28" s="26"/>
      <c r="B28" s="27" t="s">
        <v>32</v>
      </c>
      <c r="C28" s="28">
        <v>3108544</v>
      </c>
      <c r="D28" s="28">
        <v>520000</v>
      </c>
      <c r="E28" s="28">
        <f t="shared" si="3"/>
        <v>3628544</v>
      </c>
      <c r="F28" s="28">
        <v>2080655</v>
      </c>
      <c r="G28" s="28">
        <v>2080655</v>
      </c>
      <c r="H28" s="28">
        <f t="shared" si="4"/>
        <v>1547889</v>
      </c>
    </row>
    <row r="29" spans="1:20" s="22" customFormat="1" ht="24" customHeight="1" x14ac:dyDescent="0.25">
      <c r="A29" s="26"/>
      <c r="B29" s="30" t="s">
        <v>33</v>
      </c>
      <c r="C29" s="28">
        <v>753101</v>
      </c>
      <c r="D29" s="28">
        <v>153329</v>
      </c>
      <c r="E29" s="28">
        <f t="shared" si="3"/>
        <v>906430</v>
      </c>
      <c r="F29" s="28">
        <v>602955</v>
      </c>
      <c r="G29" s="28">
        <v>602955</v>
      </c>
      <c r="H29" s="28">
        <f t="shared" si="4"/>
        <v>303475</v>
      </c>
    </row>
    <row r="30" spans="1:20" s="22" customFormat="1" ht="12.75" customHeight="1" x14ac:dyDescent="0.25">
      <c r="A30" s="26"/>
      <c r="B30" s="27" t="s">
        <v>34</v>
      </c>
      <c r="C30" s="28">
        <v>0</v>
      </c>
      <c r="D30" s="28">
        <v>0</v>
      </c>
      <c r="E30" s="28">
        <f t="shared" si="3"/>
        <v>0</v>
      </c>
      <c r="F30" s="28">
        <v>0</v>
      </c>
      <c r="G30" s="28">
        <v>0</v>
      </c>
      <c r="H30" s="28">
        <f t="shared" si="4"/>
        <v>0</v>
      </c>
    </row>
    <row r="31" spans="1:20" s="22" customFormat="1" ht="12.75" customHeight="1" x14ac:dyDescent="0.25">
      <c r="A31" s="26"/>
      <c r="B31" s="27" t="s">
        <v>35</v>
      </c>
      <c r="C31" s="28">
        <v>2986194</v>
      </c>
      <c r="D31" s="28">
        <v>377832</v>
      </c>
      <c r="E31" s="28">
        <f t="shared" si="3"/>
        <v>3364026</v>
      </c>
      <c r="F31" s="28">
        <v>2410907</v>
      </c>
      <c r="G31" s="28">
        <v>2410907</v>
      </c>
      <c r="H31" s="28">
        <f>SUM(E31-F31)</f>
        <v>953119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36</v>
      </c>
      <c r="B33" s="23"/>
      <c r="C33" s="24">
        <f>SUM(C34:C42)</f>
        <v>278016516</v>
      </c>
      <c r="D33" s="24">
        <f>SUM(D34:D42)</f>
        <v>16538000</v>
      </c>
      <c r="E33" s="24">
        <f>SUM(C33+D33)</f>
        <v>294554516</v>
      </c>
      <c r="F33" s="24">
        <f>SUM(F34:F42)</f>
        <v>160212897</v>
      </c>
      <c r="G33" s="24">
        <f>SUM(G34:G42)</f>
        <v>160212897</v>
      </c>
      <c r="H33" s="24">
        <f>SUM(E33-F33)</f>
        <v>134341619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37</v>
      </c>
      <c r="C34" s="28">
        <v>83336656</v>
      </c>
      <c r="D34" s="28">
        <v>-2200000</v>
      </c>
      <c r="E34" s="28">
        <f>SUM(C34+D34)</f>
        <v>81136656</v>
      </c>
      <c r="F34" s="28">
        <v>58955857</v>
      </c>
      <c r="G34" s="28">
        <v>58955857</v>
      </c>
      <c r="H34" s="28">
        <f>SUM(E34-F34)</f>
        <v>22180799</v>
      </c>
    </row>
    <row r="35" spans="1:20" s="22" customFormat="1" ht="12.75" customHeight="1" x14ac:dyDescent="0.25">
      <c r="A35" s="26"/>
      <c r="B35" s="27" t="s">
        <v>38</v>
      </c>
      <c r="C35" s="28">
        <v>4935537</v>
      </c>
      <c r="D35" s="28">
        <v>-110000</v>
      </c>
      <c r="E35" s="28">
        <f t="shared" ref="E35:E42" si="5">SUM(C35+D35)</f>
        <v>4825537</v>
      </c>
      <c r="F35" s="28">
        <v>692254</v>
      </c>
      <c r="G35" s="28">
        <v>692254</v>
      </c>
      <c r="H35" s="28">
        <f t="shared" ref="H35:H42" si="6">SUM(E35-F35)</f>
        <v>4133283</v>
      </c>
    </row>
    <row r="36" spans="1:20" s="22" customFormat="1" ht="24" customHeight="1" x14ac:dyDescent="0.25">
      <c r="A36" s="26"/>
      <c r="B36" s="30" t="s">
        <v>39</v>
      </c>
      <c r="C36" s="28">
        <v>45260520</v>
      </c>
      <c r="D36" s="28">
        <v>-70000</v>
      </c>
      <c r="E36" s="28">
        <f t="shared" si="5"/>
        <v>45190520</v>
      </c>
      <c r="F36" s="28">
        <v>26976965</v>
      </c>
      <c r="G36" s="28">
        <v>26976965</v>
      </c>
      <c r="H36" s="28">
        <f t="shared" si="6"/>
        <v>18213555</v>
      </c>
    </row>
    <row r="37" spans="1:20" s="22" customFormat="1" ht="12.75" customHeight="1" x14ac:dyDescent="0.25">
      <c r="A37" s="26"/>
      <c r="B37" s="27" t="s">
        <v>40</v>
      </c>
      <c r="C37" s="28">
        <v>11010640</v>
      </c>
      <c r="D37" s="28">
        <v>-170000</v>
      </c>
      <c r="E37" s="28">
        <f t="shared" si="5"/>
        <v>10840640</v>
      </c>
      <c r="F37" s="28">
        <v>10091573</v>
      </c>
      <c r="G37" s="28">
        <v>10091573</v>
      </c>
      <c r="H37" s="28">
        <f t="shared" si="6"/>
        <v>749067</v>
      </c>
    </row>
    <row r="38" spans="1:20" s="22" customFormat="1" ht="24" customHeight="1" x14ac:dyDescent="0.25">
      <c r="A38" s="26"/>
      <c r="B38" s="30" t="s">
        <v>41</v>
      </c>
      <c r="C38" s="28">
        <v>67926062</v>
      </c>
      <c r="D38" s="28">
        <v>16650000</v>
      </c>
      <c r="E38" s="28">
        <f t="shared" si="5"/>
        <v>84576062</v>
      </c>
      <c r="F38" s="28">
        <v>13682351</v>
      </c>
      <c r="G38" s="28">
        <v>13682351</v>
      </c>
      <c r="H38" s="28">
        <f t="shared" si="6"/>
        <v>70893711</v>
      </c>
    </row>
    <row r="39" spans="1:20" s="22" customFormat="1" ht="12.75" customHeight="1" x14ac:dyDescent="0.25">
      <c r="A39" s="26"/>
      <c r="B39" s="27" t="s">
        <v>42</v>
      </c>
      <c r="C39" s="28">
        <v>235788</v>
      </c>
      <c r="D39" s="28">
        <v>138000</v>
      </c>
      <c r="E39" s="28">
        <f t="shared" si="5"/>
        <v>373788</v>
      </c>
      <c r="F39" s="28">
        <v>270021</v>
      </c>
      <c r="G39" s="28">
        <v>270021</v>
      </c>
      <c r="H39" s="28">
        <f t="shared" si="6"/>
        <v>103767</v>
      </c>
    </row>
    <row r="40" spans="1:20" s="22" customFormat="1" ht="12.75" customHeight="1" x14ac:dyDescent="0.25">
      <c r="A40" s="26"/>
      <c r="B40" s="27" t="s">
        <v>43</v>
      </c>
      <c r="C40" s="28">
        <v>401136</v>
      </c>
      <c r="D40" s="28">
        <v>100000</v>
      </c>
      <c r="E40" s="28">
        <f t="shared" si="5"/>
        <v>501136</v>
      </c>
      <c r="F40" s="28">
        <v>325377</v>
      </c>
      <c r="G40" s="28">
        <v>325377</v>
      </c>
      <c r="H40" s="28">
        <f t="shared" si="6"/>
        <v>175759</v>
      </c>
    </row>
    <row r="41" spans="1:20" s="22" customFormat="1" ht="12.75" customHeight="1" x14ac:dyDescent="0.25">
      <c r="A41" s="26"/>
      <c r="B41" s="27" t="s">
        <v>44</v>
      </c>
      <c r="C41" s="28">
        <v>185508</v>
      </c>
      <c r="D41" s="28">
        <v>0</v>
      </c>
      <c r="E41" s="28">
        <f t="shared" si="5"/>
        <v>185508</v>
      </c>
      <c r="F41" s="28">
        <v>106610</v>
      </c>
      <c r="G41" s="28">
        <v>106610</v>
      </c>
      <c r="H41" s="28">
        <f t="shared" si="6"/>
        <v>78898</v>
      </c>
    </row>
    <row r="42" spans="1:20" s="22" customFormat="1" ht="12.75" customHeight="1" x14ac:dyDescent="0.25">
      <c r="A42" s="26"/>
      <c r="B42" s="27" t="s">
        <v>45</v>
      </c>
      <c r="C42" s="28">
        <v>64724669</v>
      </c>
      <c r="D42" s="28">
        <v>2200000</v>
      </c>
      <c r="E42" s="28">
        <f t="shared" si="5"/>
        <v>66924669</v>
      </c>
      <c r="F42" s="28">
        <v>49111889</v>
      </c>
      <c r="G42" s="28">
        <v>49111889</v>
      </c>
      <c r="H42" s="28">
        <f t="shared" si="6"/>
        <v>17812780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46</v>
      </c>
      <c r="B44" s="32"/>
      <c r="C44" s="24">
        <f>SUM(C45:C53)</f>
        <v>1200000</v>
      </c>
      <c r="D44" s="24">
        <f>SUM(D45:D53)</f>
        <v>0</v>
      </c>
      <c r="E44" s="24">
        <f>SUM(C44+D44)</f>
        <v>1200000</v>
      </c>
      <c r="F44" s="24">
        <f>SUM(F45:F53)</f>
        <v>900000</v>
      </c>
      <c r="G44" s="24">
        <f>SUM(G45:G53)</f>
        <v>900000</v>
      </c>
      <c r="H44" s="24">
        <f>SUM(E44-F44)</f>
        <v>300000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47</v>
      </c>
      <c r="C45" s="28">
        <v>0</v>
      </c>
      <c r="D45" s="28">
        <v>0</v>
      </c>
      <c r="E45" s="28">
        <f>SUM(C45+D45)</f>
        <v>0</v>
      </c>
      <c r="F45" s="28">
        <v>0</v>
      </c>
      <c r="G45" s="28">
        <v>0</v>
      </c>
      <c r="H45" s="28">
        <f>SUM(E45-F45)</f>
        <v>0</v>
      </c>
    </row>
    <row r="46" spans="1:20" s="22" customFormat="1" ht="12.75" customHeight="1" x14ac:dyDescent="0.25">
      <c r="A46" s="26"/>
      <c r="B46" s="27" t="s">
        <v>48</v>
      </c>
      <c r="C46" s="28">
        <v>0</v>
      </c>
      <c r="D46" s="28">
        <v>0</v>
      </c>
      <c r="E46" s="28">
        <f t="shared" ref="E46:E53" si="7">SUM(C46+D46)</f>
        <v>0</v>
      </c>
      <c r="F46" s="28">
        <v>0</v>
      </c>
      <c r="G46" s="28">
        <v>0</v>
      </c>
      <c r="H46" s="28">
        <f t="shared" ref="H46:H53" si="8">SUM(E46-F46)</f>
        <v>0</v>
      </c>
    </row>
    <row r="47" spans="1:20" s="22" customFormat="1" ht="12.75" customHeight="1" x14ac:dyDescent="0.25">
      <c r="A47" s="26"/>
      <c r="B47" s="27" t="s">
        <v>49</v>
      </c>
      <c r="C47" s="28">
        <v>0</v>
      </c>
      <c r="D47" s="28">
        <v>0</v>
      </c>
      <c r="E47" s="28">
        <f t="shared" si="7"/>
        <v>0</v>
      </c>
      <c r="F47" s="28">
        <v>0</v>
      </c>
      <c r="G47" s="28">
        <v>0</v>
      </c>
      <c r="H47" s="28">
        <f t="shared" si="8"/>
        <v>0</v>
      </c>
    </row>
    <row r="48" spans="1:20" s="22" customFormat="1" ht="12.75" customHeight="1" x14ac:dyDescent="0.25">
      <c r="A48" s="26"/>
      <c r="B48" s="27" t="s">
        <v>50</v>
      </c>
      <c r="C48" s="28">
        <v>1200000</v>
      </c>
      <c r="D48" s="28">
        <v>0</v>
      </c>
      <c r="E48" s="28">
        <f t="shared" si="7"/>
        <v>1200000</v>
      </c>
      <c r="F48" s="28">
        <v>900000</v>
      </c>
      <c r="G48" s="28">
        <v>900000</v>
      </c>
      <c r="H48" s="28">
        <f t="shared" si="8"/>
        <v>300000</v>
      </c>
    </row>
    <row r="49" spans="1:20" s="22" customFormat="1" ht="12.75" customHeight="1" x14ac:dyDescent="0.25">
      <c r="A49" s="26"/>
      <c r="B49" s="27" t="s">
        <v>51</v>
      </c>
      <c r="C49" s="28">
        <v>0</v>
      </c>
      <c r="D49" s="28">
        <v>0</v>
      </c>
      <c r="E49" s="28">
        <f t="shared" si="7"/>
        <v>0</v>
      </c>
      <c r="F49" s="28">
        <v>0</v>
      </c>
      <c r="G49" s="28">
        <v>0</v>
      </c>
      <c r="H49" s="28">
        <f t="shared" si="8"/>
        <v>0</v>
      </c>
    </row>
    <row r="50" spans="1:20" s="22" customFormat="1" ht="12.75" customHeight="1" x14ac:dyDescent="0.25">
      <c r="A50" s="26"/>
      <c r="B50" s="27" t="s">
        <v>52</v>
      </c>
      <c r="C50" s="28">
        <v>0</v>
      </c>
      <c r="D50" s="28">
        <v>0</v>
      </c>
      <c r="E50" s="28">
        <f t="shared" si="7"/>
        <v>0</v>
      </c>
      <c r="F50" s="28">
        <v>0</v>
      </c>
      <c r="G50" s="28">
        <v>0</v>
      </c>
      <c r="H50" s="28">
        <f t="shared" si="8"/>
        <v>0</v>
      </c>
    </row>
    <row r="51" spans="1:20" s="22" customFormat="1" ht="12.75" customHeight="1" x14ac:dyDescent="0.25">
      <c r="A51" s="26"/>
      <c r="B51" s="27" t="s">
        <v>53</v>
      </c>
      <c r="C51" s="28">
        <v>0</v>
      </c>
      <c r="D51" s="28">
        <v>0</v>
      </c>
      <c r="E51" s="28">
        <f t="shared" si="7"/>
        <v>0</v>
      </c>
      <c r="F51" s="28">
        <v>0</v>
      </c>
      <c r="G51" s="28">
        <v>0</v>
      </c>
      <c r="H51" s="28">
        <f t="shared" si="8"/>
        <v>0</v>
      </c>
    </row>
    <row r="52" spans="1:20" s="22" customFormat="1" ht="12.75" customHeight="1" x14ac:dyDescent="0.25">
      <c r="A52" s="26"/>
      <c r="B52" s="27" t="s">
        <v>54</v>
      </c>
      <c r="C52" s="28">
        <v>0</v>
      </c>
      <c r="D52" s="28">
        <v>0</v>
      </c>
      <c r="E52" s="28">
        <f t="shared" si="7"/>
        <v>0</v>
      </c>
      <c r="F52" s="28">
        <v>0</v>
      </c>
      <c r="G52" s="28">
        <v>0</v>
      </c>
      <c r="H52" s="28">
        <f t="shared" si="8"/>
        <v>0</v>
      </c>
    </row>
    <row r="53" spans="1:20" s="22" customFormat="1" ht="12.75" customHeight="1" x14ac:dyDescent="0.25">
      <c r="A53" s="26"/>
      <c r="B53" s="27" t="s">
        <v>55</v>
      </c>
      <c r="C53" s="28">
        <v>0</v>
      </c>
      <c r="D53" s="28">
        <v>0</v>
      </c>
      <c r="E53" s="28">
        <f t="shared" si="7"/>
        <v>0</v>
      </c>
      <c r="F53" s="28">
        <v>0</v>
      </c>
      <c r="G53" s="28">
        <v>0</v>
      </c>
      <c r="H53" s="28">
        <f t="shared" si="8"/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56</v>
      </c>
      <c r="B55" s="23"/>
      <c r="C55" s="24">
        <f>SUM(C56:C64)</f>
        <v>20834540</v>
      </c>
      <c r="D55" s="24">
        <f>SUM(D56:D64)</f>
        <v>-420000</v>
      </c>
      <c r="E55" s="24">
        <f>SUM(C55+D55)</f>
        <v>20414540</v>
      </c>
      <c r="F55" s="24">
        <f>SUM(F56:F64)</f>
        <v>1767788</v>
      </c>
      <c r="G55" s="24">
        <f>SUM(G56:G64)</f>
        <v>1767788</v>
      </c>
      <c r="H55" s="24">
        <f>SUM(E55-F55)</f>
        <v>18646752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57</v>
      </c>
      <c r="C56" s="28">
        <v>5592000</v>
      </c>
      <c r="D56" s="28">
        <v>491314</v>
      </c>
      <c r="E56" s="28">
        <f>SUM(C56+D56)</f>
        <v>6083314</v>
      </c>
      <c r="F56" s="28">
        <v>539965</v>
      </c>
      <c r="G56" s="28">
        <v>539965</v>
      </c>
      <c r="H56" s="28">
        <f>SUM(E56-F56)</f>
        <v>5543349</v>
      </c>
    </row>
    <row r="57" spans="1:20" s="22" customFormat="1" ht="12.75" customHeight="1" x14ac:dyDescent="0.25">
      <c r="A57" s="26"/>
      <c r="B57" s="27" t="s">
        <v>58</v>
      </c>
      <c r="C57" s="28">
        <v>3500</v>
      </c>
      <c r="D57" s="28">
        <v>0</v>
      </c>
      <c r="E57" s="28">
        <f t="shared" ref="E57:E64" si="9">SUM(C57+D57)</f>
        <v>3500</v>
      </c>
      <c r="F57" s="28">
        <v>0</v>
      </c>
      <c r="G57" s="28">
        <v>0</v>
      </c>
      <c r="H57" s="28">
        <f t="shared" ref="H57:H64" si="10">SUM(E57-F57)</f>
        <v>3500</v>
      </c>
    </row>
    <row r="58" spans="1:20" s="22" customFormat="1" ht="12.75" customHeight="1" x14ac:dyDescent="0.25">
      <c r="A58" s="26"/>
      <c r="B58" s="27" t="s">
        <v>59</v>
      </c>
      <c r="C58" s="28">
        <v>0</v>
      </c>
      <c r="D58" s="28">
        <v>0</v>
      </c>
      <c r="E58" s="28">
        <f t="shared" si="9"/>
        <v>0</v>
      </c>
      <c r="F58" s="28">
        <v>0</v>
      </c>
      <c r="G58" s="28">
        <v>0</v>
      </c>
      <c r="H58" s="28">
        <f t="shared" si="10"/>
        <v>0</v>
      </c>
    </row>
    <row r="59" spans="1:20" s="22" customFormat="1" ht="12.75" customHeight="1" x14ac:dyDescent="0.25">
      <c r="A59" s="26"/>
      <c r="B59" s="27" t="s">
        <v>60</v>
      </c>
      <c r="C59" s="28">
        <v>920040</v>
      </c>
      <c r="D59" s="28">
        <v>0</v>
      </c>
      <c r="E59" s="28">
        <f t="shared" si="9"/>
        <v>920040</v>
      </c>
      <c r="F59" s="28">
        <v>0</v>
      </c>
      <c r="G59" s="28">
        <v>0</v>
      </c>
      <c r="H59" s="28">
        <f t="shared" si="10"/>
        <v>920040</v>
      </c>
    </row>
    <row r="60" spans="1:20" s="22" customFormat="1" ht="12.75" customHeight="1" x14ac:dyDescent="0.25">
      <c r="A60" s="26"/>
      <c r="B60" s="27" t="s">
        <v>61</v>
      </c>
      <c r="C60" s="28">
        <v>0</v>
      </c>
      <c r="D60" s="28">
        <v>0</v>
      </c>
      <c r="E60" s="28">
        <f t="shared" si="9"/>
        <v>0</v>
      </c>
      <c r="F60" s="28">
        <v>0</v>
      </c>
      <c r="G60" s="28">
        <v>0</v>
      </c>
      <c r="H60" s="28">
        <f t="shared" si="10"/>
        <v>0</v>
      </c>
    </row>
    <row r="61" spans="1:20" s="22" customFormat="1" ht="12.75" customHeight="1" x14ac:dyDescent="0.25">
      <c r="A61" s="26"/>
      <c r="B61" s="27" t="s">
        <v>62</v>
      </c>
      <c r="C61" s="28">
        <v>14319000</v>
      </c>
      <c r="D61" s="28">
        <v>-911314</v>
      </c>
      <c r="E61" s="28">
        <f t="shared" si="9"/>
        <v>13407686</v>
      </c>
      <c r="F61" s="28">
        <v>1227823</v>
      </c>
      <c r="G61" s="28">
        <v>1227823</v>
      </c>
      <c r="H61" s="28">
        <f t="shared" si="10"/>
        <v>12179863</v>
      </c>
    </row>
    <row r="62" spans="1:20" s="22" customFormat="1" ht="12.75" customHeight="1" x14ac:dyDescent="0.25">
      <c r="A62" s="26"/>
      <c r="B62" s="27" t="s">
        <v>63</v>
      </c>
      <c r="C62" s="28">
        <v>0</v>
      </c>
      <c r="D62" s="28">
        <v>0</v>
      </c>
      <c r="E62" s="28">
        <f t="shared" si="9"/>
        <v>0</v>
      </c>
      <c r="F62" s="28">
        <v>0</v>
      </c>
      <c r="G62" s="28">
        <v>0</v>
      </c>
      <c r="H62" s="28">
        <f t="shared" si="10"/>
        <v>0</v>
      </c>
    </row>
    <row r="63" spans="1:20" s="22" customFormat="1" ht="12.75" customHeight="1" x14ac:dyDescent="0.25">
      <c r="A63" s="26"/>
      <c r="B63" s="27" t="s">
        <v>64</v>
      </c>
      <c r="C63" s="28">
        <v>0</v>
      </c>
      <c r="D63" s="28">
        <v>0</v>
      </c>
      <c r="E63" s="28">
        <f t="shared" si="9"/>
        <v>0</v>
      </c>
      <c r="F63" s="28">
        <v>0</v>
      </c>
      <c r="G63" s="28">
        <v>0</v>
      </c>
      <c r="H63" s="28">
        <f t="shared" si="10"/>
        <v>0</v>
      </c>
    </row>
    <row r="64" spans="1:20" s="22" customFormat="1" ht="12.75" customHeight="1" x14ac:dyDescent="0.25">
      <c r="A64" s="26"/>
      <c r="B64" s="27" t="s">
        <v>65</v>
      </c>
      <c r="C64" s="28">
        <v>0</v>
      </c>
      <c r="D64" s="28">
        <v>0</v>
      </c>
      <c r="E64" s="28">
        <f t="shared" si="9"/>
        <v>0</v>
      </c>
      <c r="F64" s="28">
        <v>0</v>
      </c>
      <c r="G64" s="28">
        <v>0</v>
      </c>
      <c r="H64" s="28">
        <f t="shared" si="10"/>
        <v>0</v>
      </c>
    </row>
    <row r="65" spans="1:20" ht="3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20" s="25" customFormat="1" ht="14.25" customHeight="1" x14ac:dyDescent="0.25">
      <c r="A66" s="23" t="s">
        <v>66</v>
      </c>
      <c r="B66" s="23"/>
      <c r="C66" s="24">
        <f>SUM(C67:C69)</f>
        <v>173437000</v>
      </c>
      <c r="D66" s="24">
        <f>SUM(D67:D69)</f>
        <v>-16760000</v>
      </c>
      <c r="E66" s="24">
        <f>SUM(C66+D66)</f>
        <v>156677000</v>
      </c>
      <c r="F66" s="24">
        <f>SUM(F67:F69)</f>
        <v>10286338</v>
      </c>
      <c r="G66" s="24">
        <f>SUM(G67:G69)</f>
        <v>10286338</v>
      </c>
      <c r="H66" s="24">
        <f>SUM(E66-F66)</f>
        <v>146390662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67</v>
      </c>
      <c r="C67" s="28">
        <v>0</v>
      </c>
      <c r="D67" s="28">
        <v>0</v>
      </c>
      <c r="E67" s="28">
        <f>SUM(C67+D67)</f>
        <v>0</v>
      </c>
      <c r="F67" s="28">
        <v>0</v>
      </c>
      <c r="G67" s="28">
        <v>0</v>
      </c>
      <c r="H67" s="28">
        <f>SUM(E67-F67)</f>
        <v>0</v>
      </c>
    </row>
    <row r="68" spans="1:20" s="22" customFormat="1" ht="12.75" customHeight="1" x14ac:dyDescent="0.25">
      <c r="A68" s="26"/>
      <c r="B68" s="27" t="s">
        <v>68</v>
      </c>
      <c r="C68" s="28">
        <v>173437000</v>
      </c>
      <c r="D68" s="28">
        <v>-16760000</v>
      </c>
      <c r="E68" s="28">
        <f t="shared" ref="E68" si="11">SUM(C68+D68)</f>
        <v>156677000</v>
      </c>
      <c r="F68" s="28">
        <v>10286338</v>
      </c>
      <c r="G68" s="28">
        <v>10286338</v>
      </c>
      <c r="H68" s="28">
        <f t="shared" ref="H68:H69" si="12">SUM(E68-F68)</f>
        <v>146390662</v>
      </c>
    </row>
    <row r="69" spans="1:20" s="22" customFormat="1" ht="12.75" customHeight="1" x14ac:dyDescent="0.25">
      <c r="A69" s="26"/>
      <c r="B69" s="27" t="s">
        <v>69</v>
      </c>
      <c r="C69" s="28">
        <v>0</v>
      </c>
      <c r="D69" s="28">
        <v>0</v>
      </c>
      <c r="E69" s="28">
        <f>SUM(C69+D69)</f>
        <v>0</v>
      </c>
      <c r="F69" s="28">
        <v>0</v>
      </c>
      <c r="G69" s="28">
        <v>0</v>
      </c>
      <c r="H69" s="28">
        <f t="shared" si="12"/>
        <v>0</v>
      </c>
    </row>
    <row r="70" spans="1:20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3"/>
    </row>
    <row r="71" spans="1:20" s="25" customFormat="1" ht="14.25" customHeight="1" x14ac:dyDescent="0.25">
      <c r="A71" s="23" t="s">
        <v>70</v>
      </c>
      <c r="B71" s="23"/>
      <c r="C71" s="24">
        <f>SUM(C72:C78)</f>
        <v>0</v>
      </c>
      <c r="D71" s="24">
        <f>SUM(D72:D78)</f>
        <v>0</v>
      </c>
      <c r="E71" s="24">
        <f>SUM(C71+D71)</f>
        <v>0</v>
      </c>
      <c r="F71" s="24">
        <f>SUM(F72:F78)</f>
        <v>0</v>
      </c>
      <c r="G71" s="24">
        <f>SUM(G72:G78)</f>
        <v>0</v>
      </c>
      <c r="H71" s="24">
        <f>SUM(E71-F71)</f>
        <v>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71</v>
      </c>
      <c r="C72" s="28">
        <v>0</v>
      </c>
      <c r="D72" s="28">
        <v>0</v>
      </c>
      <c r="E72" s="28">
        <f>SUM(C72+D72)</f>
        <v>0</v>
      </c>
      <c r="F72" s="28">
        <v>0</v>
      </c>
      <c r="G72" s="28">
        <v>0</v>
      </c>
      <c r="H72" s="28">
        <f t="shared" ref="H72:H78" si="13">SUM(E72-F72)</f>
        <v>0</v>
      </c>
    </row>
    <row r="73" spans="1:20" s="22" customFormat="1" ht="12.75" customHeight="1" x14ac:dyDescent="0.25">
      <c r="A73" s="26"/>
      <c r="B73" s="27" t="s">
        <v>72</v>
      </c>
      <c r="C73" s="28">
        <v>0</v>
      </c>
      <c r="D73" s="28">
        <v>0</v>
      </c>
      <c r="E73" s="28">
        <f t="shared" ref="E73:E78" si="14">SUM(C73+D73)</f>
        <v>0</v>
      </c>
      <c r="F73" s="28">
        <v>0</v>
      </c>
      <c r="G73" s="28">
        <v>0</v>
      </c>
      <c r="H73" s="28">
        <f t="shared" si="13"/>
        <v>0</v>
      </c>
    </row>
    <row r="74" spans="1:20" s="22" customFormat="1" ht="12.75" customHeight="1" x14ac:dyDescent="0.25">
      <c r="A74" s="26"/>
      <c r="B74" s="27" t="s">
        <v>73</v>
      </c>
      <c r="C74" s="28">
        <v>0</v>
      </c>
      <c r="D74" s="28">
        <v>0</v>
      </c>
      <c r="E74" s="28">
        <f t="shared" si="14"/>
        <v>0</v>
      </c>
      <c r="F74" s="28">
        <v>0</v>
      </c>
      <c r="G74" s="28">
        <v>0</v>
      </c>
      <c r="H74" s="28">
        <f t="shared" si="13"/>
        <v>0</v>
      </c>
    </row>
    <row r="75" spans="1:20" s="22" customFormat="1" ht="12.75" customHeight="1" x14ac:dyDescent="0.25">
      <c r="A75" s="26"/>
      <c r="B75" s="27" t="s">
        <v>74</v>
      </c>
      <c r="C75" s="28">
        <v>0</v>
      </c>
      <c r="D75" s="28">
        <v>0</v>
      </c>
      <c r="E75" s="28">
        <f t="shared" si="14"/>
        <v>0</v>
      </c>
      <c r="F75" s="28">
        <v>0</v>
      </c>
      <c r="G75" s="28">
        <v>0</v>
      </c>
      <c r="H75" s="28">
        <f t="shared" si="13"/>
        <v>0</v>
      </c>
    </row>
    <row r="76" spans="1:20" s="22" customFormat="1" ht="12.75" customHeight="1" x14ac:dyDescent="0.25">
      <c r="A76" s="26"/>
      <c r="B76" s="27" t="s">
        <v>75</v>
      </c>
      <c r="C76" s="28">
        <v>0</v>
      </c>
      <c r="D76" s="28">
        <v>0</v>
      </c>
      <c r="E76" s="28">
        <f t="shared" si="14"/>
        <v>0</v>
      </c>
      <c r="F76" s="28">
        <v>0</v>
      </c>
      <c r="G76" s="28">
        <v>0</v>
      </c>
      <c r="H76" s="28">
        <f t="shared" si="13"/>
        <v>0</v>
      </c>
    </row>
    <row r="77" spans="1:20" s="22" customFormat="1" ht="12.75" customHeight="1" x14ac:dyDescent="0.25">
      <c r="A77" s="26"/>
      <c r="B77" s="27" t="s">
        <v>76</v>
      </c>
      <c r="C77" s="28">
        <v>0</v>
      </c>
      <c r="D77" s="28">
        <v>0</v>
      </c>
      <c r="E77" s="28">
        <f t="shared" si="14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77</v>
      </c>
      <c r="C78" s="28">
        <v>0</v>
      </c>
      <c r="D78" s="28">
        <v>0</v>
      </c>
      <c r="E78" s="28">
        <f t="shared" si="14"/>
        <v>0</v>
      </c>
      <c r="F78" s="28">
        <v>0</v>
      </c>
      <c r="G78" s="28">
        <v>0</v>
      </c>
      <c r="H78" s="28">
        <f t="shared" si="13"/>
        <v>0</v>
      </c>
    </row>
    <row r="79" spans="1:20" ht="3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</row>
    <row r="80" spans="1:20" s="25" customFormat="1" ht="14.25" customHeight="1" x14ac:dyDescent="0.25">
      <c r="A80" s="23" t="s">
        <v>78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79</v>
      </c>
      <c r="C81" s="28">
        <v>0</v>
      </c>
      <c r="D81" s="28">
        <v>0</v>
      </c>
      <c r="E81" s="28">
        <f t="shared" ref="E81:E83" si="15">SUM(C81+D81)</f>
        <v>0</v>
      </c>
      <c r="F81" s="28">
        <v>0</v>
      </c>
      <c r="G81" s="28">
        <v>0</v>
      </c>
      <c r="H81" s="28">
        <f t="shared" ref="H81:H83" si="16">SUM(E81-F81)</f>
        <v>0</v>
      </c>
    </row>
    <row r="82" spans="1:20" s="22" customFormat="1" ht="12.75" customHeight="1" x14ac:dyDescent="0.25">
      <c r="A82" s="26"/>
      <c r="B82" s="27" t="s">
        <v>80</v>
      </c>
      <c r="C82" s="28">
        <v>0</v>
      </c>
      <c r="D82" s="28">
        <v>0</v>
      </c>
      <c r="E82" s="28">
        <f t="shared" si="15"/>
        <v>0</v>
      </c>
      <c r="F82" s="28">
        <v>0</v>
      </c>
      <c r="G82" s="28">
        <v>0</v>
      </c>
      <c r="H82" s="28">
        <f t="shared" si="16"/>
        <v>0</v>
      </c>
    </row>
    <row r="83" spans="1:20" s="22" customFormat="1" ht="12.75" customHeight="1" x14ac:dyDescent="0.25">
      <c r="A83" s="26"/>
      <c r="B83" s="27" t="s">
        <v>81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28">
        <f t="shared" si="16"/>
        <v>0</v>
      </c>
    </row>
    <row r="84" spans="1:20" ht="3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</row>
    <row r="85" spans="1:20" s="25" customFormat="1" ht="14.25" customHeight="1" x14ac:dyDescent="0.25">
      <c r="A85" s="23" t="s">
        <v>82</v>
      </c>
      <c r="B85" s="23"/>
      <c r="C85" s="24">
        <f>SUM(C86:C92)</f>
        <v>0</v>
      </c>
      <c r="D85" s="24">
        <f>SUM(D86:D92)</f>
        <v>0</v>
      </c>
      <c r="E85" s="24">
        <f>SUM(C85+D85)</f>
        <v>0</v>
      </c>
      <c r="F85" s="24">
        <f>SUM(F86:F92)</f>
        <v>0</v>
      </c>
      <c r="G85" s="24">
        <f>SUM(G86:G92)</f>
        <v>0</v>
      </c>
      <c r="H85" s="24">
        <f>SUM(E85-F85)</f>
        <v>0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83</v>
      </c>
      <c r="C86" s="28">
        <v>0</v>
      </c>
      <c r="D86" s="28">
        <v>0</v>
      </c>
      <c r="E86" s="28">
        <f t="shared" ref="E86:E90" si="17">SUM(C86+D86)</f>
        <v>0</v>
      </c>
      <c r="F86" s="28">
        <v>0</v>
      </c>
      <c r="G86" s="28">
        <v>0</v>
      </c>
      <c r="H86" s="28">
        <f t="shared" ref="H86:H91" si="18">SUM(E86-F86)</f>
        <v>0</v>
      </c>
    </row>
    <row r="87" spans="1:20" s="25" customFormat="1" ht="14.25" customHeight="1" x14ac:dyDescent="0.25">
      <c r="A87" s="26"/>
      <c r="B87" s="27" t="s">
        <v>84</v>
      </c>
      <c r="C87" s="28">
        <v>0</v>
      </c>
      <c r="D87" s="28">
        <v>0</v>
      </c>
      <c r="E87" s="28">
        <f t="shared" si="17"/>
        <v>0</v>
      </c>
      <c r="F87" s="28">
        <v>0</v>
      </c>
      <c r="G87" s="28">
        <v>0</v>
      </c>
      <c r="H87" s="28">
        <f t="shared" si="18"/>
        <v>0</v>
      </c>
    </row>
    <row r="88" spans="1:20" s="25" customFormat="1" ht="14.25" customHeight="1" x14ac:dyDescent="0.25">
      <c r="A88" s="26"/>
      <c r="B88" s="27" t="s">
        <v>85</v>
      </c>
      <c r="C88" s="28">
        <v>0</v>
      </c>
      <c r="D88" s="28">
        <v>0</v>
      </c>
      <c r="E88" s="28">
        <f t="shared" si="17"/>
        <v>0</v>
      </c>
      <c r="F88" s="28">
        <v>0</v>
      </c>
      <c r="G88" s="28">
        <v>0</v>
      </c>
      <c r="H88" s="28">
        <f t="shared" si="18"/>
        <v>0</v>
      </c>
    </row>
    <row r="89" spans="1:20" s="25" customFormat="1" ht="14.25" customHeight="1" x14ac:dyDescent="0.25">
      <c r="A89" s="26"/>
      <c r="B89" s="27" t="s">
        <v>86</v>
      </c>
      <c r="C89" s="28">
        <v>0</v>
      </c>
      <c r="D89" s="28">
        <v>0</v>
      </c>
      <c r="E89" s="28">
        <f t="shared" si="17"/>
        <v>0</v>
      </c>
      <c r="F89" s="28">
        <v>0</v>
      </c>
      <c r="G89" s="28">
        <v>0</v>
      </c>
      <c r="H89" s="28">
        <f t="shared" si="18"/>
        <v>0</v>
      </c>
    </row>
    <row r="90" spans="1:20" s="25" customFormat="1" ht="14.25" customHeight="1" x14ac:dyDescent="0.25">
      <c r="A90" s="26"/>
      <c r="B90" s="27" t="s">
        <v>87</v>
      </c>
      <c r="C90" s="28">
        <v>0</v>
      </c>
      <c r="D90" s="28">
        <v>0</v>
      </c>
      <c r="E90" s="28">
        <f t="shared" si="17"/>
        <v>0</v>
      </c>
      <c r="F90" s="28">
        <v>0</v>
      </c>
      <c r="G90" s="28">
        <v>0</v>
      </c>
      <c r="H90" s="28">
        <f t="shared" si="18"/>
        <v>0</v>
      </c>
    </row>
    <row r="91" spans="1:20" s="25" customFormat="1" ht="14.25" customHeight="1" x14ac:dyDescent="0.25">
      <c r="A91" s="26"/>
      <c r="B91" s="27" t="s">
        <v>88</v>
      </c>
      <c r="C91" s="28">
        <v>0</v>
      </c>
      <c r="D91" s="28">
        <v>0</v>
      </c>
      <c r="E91" s="28">
        <f>SUM(C91+D91)</f>
        <v>0</v>
      </c>
      <c r="F91" s="28">
        <v>0</v>
      </c>
      <c r="G91" s="28">
        <v>0</v>
      </c>
      <c r="H91" s="28">
        <f t="shared" si="18"/>
        <v>0</v>
      </c>
    </row>
    <row r="92" spans="1:20" s="22" customFormat="1" ht="14.25" customHeight="1" x14ac:dyDescent="0.25">
      <c r="A92" s="26"/>
      <c r="B92" s="27" t="s">
        <v>89</v>
      </c>
      <c r="C92" s="28">
        <v>0</v>
      </c>
      <c r="D92" s="28">
        <v>0</v>
      </c>
      <c r="E92" s="28">
        <f>SUM(C92+D92)</f>
        <v>0</v>
      </c>
      <c r="F92" s="28">
        <v>0</v>
      </c>
      <c r="G92" s="28">
        <v>0</v>
      </c>
      <c r="H92" s="28">
        <f>SUM(E92-F92)</f>
        <v>0</v>
      </c>
    </row>
    <row r="93" spans="1:20" s="33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20" s="33" customFormat="1" ht="13.5" customHeight="1" x14ac:dyDescent="0.2">
      <c r="A94" s="35" t="s">
        <v>90</v>
      </c>
      <c r="B94" s="35"/>
      <c r="C94" s="36"/>
      <c r="D94" s="36"/>
      <c r="E94" s="36"/>
      <c r="F94" s="36"/>
      <c r="G94" s="36"/>
      <c r="H94" s="36"/>
    </row>
    <row r="95" spans="1:20" x14ac:dyDescent="0.25">
      <c r="C95" s="38"/>
      <c r="D95" s="39"/>
      <c r="E95" s="39"/>
      <c r="F95" s="39"/>
      <c r="G95" s="39"/>
      <c r="H95" s="39"/>
    </row>
    <row r="96" spans="1:20" x14ac:dyDescent="0.25">
      <c r="D96" s="41"/>
      <c r="F96" s="41"/>
      <c r="H96" s="40"/>
    </row>
    <row r="97" spans="3:8" x14ac:dyDescent="0.25">
      <c r="C97" s="41"/>
      <c r="D97" s="41"/>
      <c r="E97" s="41"/>
      <c r="F97" s="41"/>
      <c r="G97" s="41"/>
      <c r="H97" s="41"/>
    </row>
    <row r="98" spans="3:8" x14ac:dyDescent="0.25">
      <c r="H98" s="40"/>
    </row>
    <row r="99" spans="3:8" x14ac:dyDescent="0.25">
      <c r="D99" s="41"/>
      <c r="E99" s="41"/>
      <c r="F99" s="41"/>
      <c r="G99" s="41"/>
      <c r="H99" s="42"/>
    </row>
    <row r="100" spans="3:8" x14ac:dyDescent="0.25">
      <c r="C100" s="41"/>
      <c r="D100" s="41"/>
      <c r="E100" s="41"/>
      <c r="F100" s="41"/>
      <c r="G100" s="41"/>
      <c r="H100" s="42"/>
    </row>
    <row r="101" spans="3:8" x14ac:dyDescent="0.25">
      <c r="D101" s="41"/>
      <c r="E101" s="41"/>
      <c r="F101" s="41"/>
      <c r="G101" s="41"/>
      <c r="H101" s="42"/>
    </row>
    <row r="102" spans="3:8" x14ac:dyDescent="0.25">
      <c r="D102" s="41"/>
      <c r="E102" s="41"/>
      <c r="F102" s="41"/>
      <c r="G102" s="41"/>
      <c r="H102" s="42"/>
    </row>
    <row r="103" spans="3:8" x14ac:dyDescent="0.25">
      <c r="D103" s="41"/>
      <c r="E103" s="41"/>
      <c r="F103" s="41"/>
      <c r="G103" s="41"/>
      <c r="H103" s="42"/>
    </row>
    <row r="104" spans="3:8" x14ac:dyDescent="0.25">
      <c r="D104" s="41"/>
      <c r="E104" s="41"/>
      <c r="F104" s="41"/>
      <c r="G104" s="41"/>
      <c r="H104" s="42"/>
    </row>
    <row r="105" spans="3:8" x14ac:dyDescent="0.25">
      <c r="D105" s="41"/>
      <c r="E105" s="41"/>
      <c r="F105" s="41"/>
      <c r="G105" s="41"/>
      <c r="H105" s="42"/>
    </row>
    <row r="106" spans="3:8" x14ac:dyDescent="0.25">
      <c r="G106" s="41"/>
    </row>
    <row r="107" spans="3:8" x14ac:dyDescent="0.25">
      <c r="G107" s="4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2022-10-28T14:28:22Z</dcterms:created>
  <dcterms:modified xsi:type="dcterms:W3CDTF">2022-10-28T14:28:22Z</dcterms:modified>
</cp:coreProperties>
</file>