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3 PODER LEGISLATIVO\"/>
    </mc:Choice>
  </mc:AlternateContent>
  <bookViews>
    <workbookView xWindow="0" yWindow="0" windowWidth="25200" windowHeight="1168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G85" i="1"/>
  <c r="F85" i="1"/>
  <c r="E85" i="1"/>
  <c r="H85" i="1" s="1"/>
  <c r="D85" i="1"/>
  <c r="C85" i="1"/>
  <c r="E78" i="1"/>
  <c r="H78" i="1" s="1"/>
  <c r="C71" i="1"/>
  <c r="E69" i="1"/>
  <c r="H69" i="1" s="1"/>
  <c r="E67" i="1"/>
  <c r="H67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G55" i="1"/>
  <c r="F55" i="1"/>
  <c r="E55" i="1"/>
  <c r="H55" i="1" s="1"/>
  <c r="D55" i="1"/>
  <c r="H53" i="1"/>
  <c r="E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G44" i="1"/>
  <c r="F44" i="1"/>
  <c r="H44" i="1" s="1"/>
  <c r="E44" i="1"/>
  <c r="D44" i="1"/>
  <c r="C44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E33" i="1" s="1"/>
  <c r="H33" i="1" s="1"/>
  <c r="H34" i="1"/>
  <c r="E34" i="1"/>
  <c r="G33" i="1"/>
  <c r="F33" i="1"/>
  <c r="D33" i="1"/>
  <c r="C33" i="1"/>
  <c r="H31" i="1"/>
  <c r="E31" i="1"/>
  <c r="H30" i="1"/>
  <c r="E30" i="1"/>
  <c r="H29" i="1"/>
  <c r="E29" i="1"/>
  <c r="E28" i="1"/>
  <c r="H28" i="1" s="1"/>
  <c r="H27" i="1"/>
  <c r="E27" i="1"/>
  <c r="E26" i="1"/>
  <c r="H26" i="1" s="1"/>
  <c r="H25" i="1"/>
  <c r="E25" i="1"/>
  <c r="E24" i="1"/>
  <c r="E22" i="1" s="1"/>
  <c r="H22" i="1" s="1"/>
  <c r="H23" i="1"/>
  <c r="E23" i="1"/>
  <c r="G22" i="1"/>
  <c r="F22" i="1"/>
  <c r="D22" i="1"/>
  <c r="C22" i="1"/>
  <c r="H20" i="1"/>
  <c r="E20" i="1"/>
  <c r="E19" i="1"/>
  <c r="H19" i="1" s="1"/>
  <c r="H18" i="1"/>
  <c r="E18" i="1"/>
  <c r="E17" i="1"/>
  <c r="H17" i="1" s="1"/>
  <c r="H16" i="1"/>
  <c r="E16" i="1"/>
  <c r="E15" i="1"/>
  <c r="E13" i="1" s="1"/>
  <c r="H14" i="1"/>
  <c r="E14" i="1"/>
  <c r="G13" i="1"/>
  <c r="F13" i="1"/>
  <c r="D13" i="1"/>
  <c r="C13" i="1"/>
  <c r="G11" i="1"/>
  <c r="F11" i="1"/>
  <c r="C11" i="1"/>
  <c r="H13" i="1" l="1"/>
  <c r="E71" i="1"/>
  <c r="E11" i="1" s="1"/>
  <c r="H11" i="1" s="1"/>
  <c r="H15" i="1"/>
  <c r="H24" i="1"/>
  <c r="D71" i="1" l="1"/>
  <c r="D11" i="1" s="1"/>
  <c r="H71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<sst xmlns="http://schemas.openxmlformats.org/spreadsheetml/2006/main" count="90" uniqueCount="90">
  <si>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</si>
  <si>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LEGISLATIVO</t>
  </si>
  <si>
    <t>ESTADO ANALÍTICO DEL EJERCICIO DEL PRESUPUESTO DE EGRESOS</t>
  </si>
  <si>
    <t>CLASIFICACIÓN POR OBJETO DEL GASTO (CAPÍTULO Y CONCEPTO)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</si>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</sst>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top"/>
    </xf>
    <xf numFmtId="164" fontId="10" fillId="0" borderId="0" xfId="2" applyNumberFormat="1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0" fontId="11" fillId="0" borderId="0" xfId="2" applyFont="1" applyFill="1" applyBorder="1" applyAlignment="1">
      <alignment vertical="top"/>
    </xf>
    <xf numFmtId="0" fontId="11" fillId="0" borderId="0" xfId="2" applyFont="1" applyFill="1" applyBorder="1" applyAlignment="1">
      <alignment horizontal="justify" vertical="top"/>
    </xf>
    <xf numFmtId="164" fontId="11" fillId="0" borderId="0" xfId="2" applyNumberFormat="1" applyFont="1" applyFill="1" applyBorder="1" applyAlignment="1">
      <alignment vertical="top"/>
    </xf>
    <xf numFmtId="164" fontId="11" fillId="4" borderId="0" xfId="2" applyNumberFormat="1" applyFont="1" applyFill="1" applyBorder="1" applyAlignment="1">
      <alignment vertical="top"/>
    </xf>
    <xf numFmtId="0" fontId="7" fillId="0" borderId="0" xfId="2" applyFill="1" applyBorder="1" applyAlignment="1">
      <alignment vertical="top"/>
    </xf>
    <xf numFmtId="0" fontId="11" fillId="0" borderId="0" xfId="2" applyFont="1" applyFill="1" applyBorder="1" applyAlignment="1">
      <alignment vertical="top" wrapText="1"/>
    </xf>
    <xf numFmtId="0" fontId="11" fillId="0" borderId="0" xfId="2" applyFont="1" applyFill="1" applyBorder="1" applyAlignment="1">
      <alignment horizontal="justify" vertical="top" wrapText="1"/>
    </xf>
    <xf numFmtId="0" fontId="10" fillId="0" borderId="0" xfId="2" applyFont="1" applyFill="1" applyBorder="1" applyAlignment="1">
      <alignment horizontal="justify" vertical="top" wrapText="1"/>
    </xf>
    <xf numFmtId="0" fontId="7" fillId="0" borderId="0" xfId="2" applyFill="1" applyBorder="1"/>
    <xf numFmtId="0" fontId="0" fillId="0" borderId="0" xfId="0" applyBorder="1"/>
    <xf numFmtId="0" fontId="7" fillId="0" borderId="10" xfId="2" applyFill="1" applyBorder="1"/>
    <xf numFmtId="0" fontId="10" fillId="0" borderId="0" xfId="2" applyFont="1" applyFill="1" applyBorder="1" applyAlignment="1"/>
    <xf numFmtId="0" fontId="11" fillId="0" borderId="0" xfId="2" applyFont="1" applyFill="1" applyBorder="1" applyAlignment="1"/>
    <xf numFmtId="0" fontId="7" fillId="0" borderId="0" xfId="2" applyFill="1" applyBorder="1" applyAlignment="1"/>
    <xf numFmtId="0" fontId="14" fillId="0" borderId="0" xfId="1" applyFont="1" applyFill="1"/>
    <xf numFmtId="0" fontId="14" fillId="0" borderId="0" xfId="1" applyFont="1"/>
  </cellXfs>
  <cellStyles count="3">
    <cellStyle name="Normal" xfId="0" builtinId="0"/>
    <cellStyle name="Normal 15 2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showGridLines="0" tabSelected="1" workbookViewId="0">
      <selection activeCell="F11" sqref="F11"/>
    </sheetView>
  </sheetViews>
  <sheetFormatPr baseColWidth="10" defaultRowHeight="15" x14ac:dyDescent="0.25"/>
  <cols>
    <col min="1" max="1" width="2.7109375" style="39" customWidth="1"/>
    <col min="2" max="2" width="47.85546875" style="39" customWidth="1"/>
    <col min="3" max="8" width="15.7109375" style="39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3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13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13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13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13" ht="15" customHeight="1" x14ac:dyDescent="0.25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13" ht="24" x14ac:dyDescent="0.25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13" x14ac:dyDescent="0.25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13" s="18" customFormat="1" ht="2.25" customHeight="1" x14ac:dyDescent="0.25">
      <c r="A10" s="16"/>
      <c r="B10" s="16"/>
      <c r="C10" s="17"/>
      <c r="D10" s="17"/>
      <c r="E10" s="17"/>
      <c r="F10" s="17"/>
      <c r="G10" s="17"/>
      <c r="H10" s="17"/>
    </row>
    <row r="11" spans="1:13" s="18" customFormat="1" ht="16.5" customHeight="1" x14ac:dyDescent="0.25">
      <c r="A11" s="19" t="s">
        <v>16</v>
      </c>
      <c r="B11" s="19"/>
      <c r="C11" s="17">
        <f>SUM(C13,C22,C33,C44,C55,C66,C71,C80,C85)</f>
        <v>502648858</v>
      </c>
      <c r="D11" s="17">
        <f>SUM(D13,D22,D33,D44,D55,D66,D71,D80,D85)</f>
        <v>12673390.189999999</v>
      </c>
      <c r="E11" s="17">
        <f>SUM(E13,E22,E33,E44,E55,E66,E71,E80,E85)</f>
        <v>515322248.19</v>
      </c>
      <c r="F11" s="17">
        <f>SUM(F13,F22,F33,F44,F55,F66,F71,F80,F85)</f>
        <v>213631051</v>
      </c>
      <c r="G11" s="17">
        <f>SUM(G13,G22,G33,G44,G55,G66,G71,G80,G85)</f>
        <v>206086459</v>
      </c>
      <c r="H11" s="20">
        <f>SUM(E11-F11)</f>
        <v>301691197.19</v>
      </c>
      <c r="I11" s="17"/>
      <c r="J11" s="17"/>
      <c r="K11" s="17"/>
      <c r="L11" s="17"/>
      <c r="M11" s="17"/>
    </row>
    <row r="12" spans="1:13" s="18" customFormat="1" ht="12" customHeight="1" x14ac:dyDescent="0.25">
      <c r="A12" s="16"/>
      <c r="B12" s="16"/>
      <c r="C12" s="17"/>
      <c r="D12" s="17"/>
      <c r="E12" s="17"/>
      <c r="F12" s="17"/>
      <c r="G12" s="17"/>
      <c r="H12" s="17"/>
    </row>
    <row r="13" spans="1:13" s="23" customFormat="1" ht="14.25" customHeight="1" x14ac:dyDescent="0.25">
      <c r="A13" s="21" t="s">
        <v>17</v>
      </c>
      <c r="B13" s="21"/>
      <c r="C13" s="22">
        <f>SUM(C14:C20)</f>
        <v>382743610</v>
      </c>
      <c r="D13" s="22">
        <f>SUM(D14:D20)</f>
        <v>6409257</v>
      </c>
      <c r="E13" s="22">
        <f>SUM(E14:E20)</f>
        <v>389152867</v>
      </c>
      <c r="F13" s="22">
        <f>SUM(F14:F20)</f>
        <v>154647443</v>
      </c>
      <c r="G13" s="22">
        <f>SUM(G14:G20)</f>
        <v>150308047</v>
      </c>
      <c r="H13" s="22">
        <f>SUM(E13-F13)</f>
        <v>234505424</v>
      </c>
    </row>
    <row r="14" spans="1:13" s="24" customFormat="1" ht="12" customHeight="1" x14ac:dyDescent="0.25">
      <c r="B14" s="25" t="s">
        <v>18</v>
      </c>
      <c r="C14" s="26">
        <v>154646859</v>
      </c>
      <c r="D14" s="26">
        <v>3454283</v>
      </c>
      <c r="E14" s="26">
        <f t="shared" ref="E14:E20" si="0">C14+D14</f>
        <v>158101142</v>
      </c>
      <c r="F14" s="26">
        <v>75522027</v>
      </c>
      <c r="G14" s="26">
        <v>72197830</v>
      </c>
      <c r="H14" s="26">
        <f t="shared" ref="H14:H20" si="1">E14-F14</f>
        <v>82579115</v>
      </c>
      <c r="I14" s="26"/>
    </row>
    <row r="15" spans="1:13" s="28" customFormat="1" ht="12.75" customHeight="1" x14ac:dyDescent="0.25">
      <c r="A15" s="24"/>
      <c r="B15" s="25" t="s">
        <v>19</v>
      </c>
      <c r="C15" s="26">
        <v>57990881</v>
      </c>
      <c r="D15" s="26">
        <v>0</v>
      </c>
      <c r="E15" s="26">
        <f t="shared" si="0"/>
        <v>57990881</v>
      </c>
      <c r="F15" s="26">
        <v>28979094</v>
      </c>
      <c r="G15" s="26">
        <v>28226754</v>
      </c>
      <c r="H15" s="27">
        <f t="shared" si="1"/>
        <v>29011787</v>
      </c>
    </row>
    <row r="16" spans="1:13" s="28" customFormat="1" ht="12.75" customHeight="1" x14ac:dyDescent="0.25">
      <c r="A16" s="24"/>
      <c r="B16" s="25" t="s">
        <v>20</v>
      </c>
      <c r="C16" s="26">
        <v>122283179</v>
      </c>
      <c r="D16" s="26">
        <v>1972195</v>
      </c>
      <c r="E16" s="26">
        <f t="shared" si="0"/>
        <v>124255374</v>
      </c>
      <c r="F16" s="26">
        <v>34635144</v>
      </c>
      <c r="G16" s="26">
        <v>34425833</v>
      </c>
      <c r="H16" s="26">
        <f t="shared" si="1"/>
        <v>89620230</v>
      </c>
    </row>
    <row r="17" spans="1:8" s="28" customFormat="1" ht="12.75" customHeight="1" x14ac:dyDescent="0.25">
      <c r="A17" s="24"/>
      <c r="B17" s="25" t="s">
        <v>21</v>
      </c>
      <c r="C17" s="26">
        <v>21237406</v>
      </c>
      <c r="D17" s="26">
        <v>59551</v>
      </c>
      <c r="E17" s="26">
        <f t="shared" si="0"/>
        <v>21296957</v>
      </c>
      <c r="F17" s="26">
        <v>6325556</v>
      </c>
      <c r="G17" s="26">
        <v>6275577</v>
      </c>
      <c r="H17" s="26">
        <f t="shared" si="1"/>
        <v>14971401</v>
      </c>
    </row>
    <row r="18" spans="1:8" s="28" customFormat="1" ht="12.75" customHeight="1" x14ac:dyDescent="0.25">
      <c r="A18" s="24"/>
      <c r="B18" s="25" t="s">
        <v>22</v>
      </c>
      <c r="C18" s="26">
        <v>17081232</v>
      </c>
      <c r="D18" s="26">
        <v>735708</v>
      </c>
      <c r="E18" s="26">
        <f t="shared" si="0"/>
        <v>17816940</v>
      </c>
      <c r="F18" s="26">
        <v>8331162</v>
      </c>
      <c r="G18" s="26">
        <v>8327593</v>
      </c>
      <c r="H18" s="26">
        <f t="shared" si="1"/>
        <v>9485778</v>
      </c>
    </row>
    <row r="19" spans="1:8" s="28" customFormat="1" ht="12.75" customHeight="1" x14ac:dyDescent="0.25">
      <c r="A19" s="24"/>
      <c r="B19" s="25" t="s">
        <v>23</v>
      </c>
      <c r="C19" s="26">
        <v>0</v>
      </c>
      <c r="D19" s="26">
        <v>0</v>
      </c>
      <c r="E19" s="26">
        <f t="shared" si="0"/>
        <v>0</v>
      </c>
      <c r="F19" s="26">
        <v>0</v>
      </c>
      <c r="G19" s="26">
        <v>0</v>
      </c>
      <c r="H19" s="26">
        <f t="shared" si="1"/>
        <v>0</v>
      </c>
    </row>
    <row r="20" spans="1:8" s="28" customFormat="1" ht="12.75" customHeight="1" x14ac:dyDescent="0.25">
      <c r="A20" s="24"/>
      <c r="B20" s="25" t="s">
        <v>24</v>
      </c>
      <c r="C20" s="26">
        <v>9504053</v>
      </c>
      <c r="D20" s="26">
        <v>187520</v>
      </c>
      <c r="E20" s="26">
        <f t="shared" si="0"/>
        <v>9691573</v>
      </c>
      <c r="F20" s="26">
        <v>854460</v>
      </c>
      <c r="G20" s="26">
        <v>854460</v>
      </c>
      <c r="H20" s="26">
        <f t="shared" si="1"/>
        <v>8837113</v>
      </c>
    </row>
    <row r="21" spans="1:8" s="18" customFormat="1" ht="3.75" customHeight="1" x14ac:dyDescent="0.25">
      <c r="A21" s="16"/>
      <c r="B21" s="16"/>
      <c r="C21" s="17"/>
      <c r="D21" s="17"/>
      <c r="E21" s="26"/>
      <c r="F21" s="17"/>
      <c r="G21" s="17"/>
      <c r="H21" s="17"/>
    </row>
    <row r="22" spans="1:8" s="23" customFormat="1" ht="14.25" customHeight="1" x14ac:dyDescent="0.25">
      <c r="A22" s="21" t="s">
        <v>25</v>
      </c>
      <c r="B22" s="21"/>
      <c r="C22" s="22">
        <f>SUM(C23:C31)</f>
        <v>48980829</v>
      </c>
      <c r="D22" s="22">
        <f>SUM(D23:D31)</f>
        <v>243665.99999999994</v>
      </c>
      <c r="E22" s="22">
        <f>SUM(E23:E31)</f>
        <v>49224495</v>
      </c>
      <c r="F22" s="22">
        <f>SUM(F23:F31)</f>
        <v>22319636</v>
      </c>
      <c r="G22" s="22">
        <f>SUM(G23:G31)</f>
        <v>20342494</v>
      </c>
      <c r="H22" s="22">
        <f t="shared" ref="H22:H31" si="2">E22-F22</f>
        <v>26904859</v>
      </c>
    </row>
    <row r="23" spans="1:8" s="28" customFormat="1" ht="24" customHeight="1" x14ac:dyDescent="0.25">
      <c r="A23" s="29"/>
      <c r="B23" s="30" t="s">
        <v>26</v>
      </c>
      <c r="C23" s="26">
        <v>20178676</v>
      </c>
      <c r="D23" s="26">
        <v>110379</v>
      </c>
      <c r="E23" s="26">
        <f t="shared" ref="E23:E69" si="3">C23+D23</f>
        <v>20289055</v>
      </c>
      <c r="F23" s="26">
        <v>8746222</v>
      </c>
      <c r="G23" s="26">
        <v>7812416</v>
      </c>
      <c r="H23" s="26">
        <f t="shared" si="2"/>
        <v>11542833</v>
      </c>
    </row>
    <row r="24" spans="1:8" s="28" customFormat="1" ht="12.75" customHeight="1" x14ac:dyDescent="0.25">
      <c r="A24" s="24"/>
      <c r="B24" s="25" t="s">
        <v>27</v>
      </c>
      <c r="C24" s="26">
        <v>8221795</v>
      </c>
      <c r="D24" s="26">
        <v>-105000.00000000004</v>
      </c>
      <c r="E24" s="26">
        <f t="shared" si="3"/>
        <v>8116795</v>
      </c>
      <c r="F24" s="26">
        <v>3882182</v>
      </c>
      <c r="G24" s="26">
        <v>3365483</v>
      </c>
      <c r="H24" s="27">
        <f t="shared" si="2"/>
        <v>4234613</v>
      </c>
    </row>
    <row r="25" spans="1:8" s="28" customFormat="1" ht="24" customHeight="1" x14ac:dyDescent="0.25">
      <c r="A25" s="24"/>
      <c r="B25" s="30" t="s">
        <v>28</v>
      </c>
      <c r="C25" s="26">
        <v>0</v>
      </c>
      <c r="D25" s="26">
        <v>0</v>
      </c>
      <c r="E25" s="26">
        <f t="shared" si="3"/>
        <v>0</v>
      </c>
      <c r="F25" s="26">
        <v>0</v>
      </c>
      <c r="G25" s="26">
        <v>0</v>
      </c>
      <c r="H25" s="26">
        <f t="shared" si="2"/>
        <v>0</v>
      </c>
    </row>
    <row r="26" spans="1:8" s="28" customFormat="1" ht="12.75" customHeight="1" x14ac:dyDescent="0.25">
      <c r="A26" s="24"/>
      <c r="B26" s="25" t="s">
        <v>29</v>
      </c>
      <c r="C26" s="26">
        <v>2111499</v>
      </c>
      <c r="D26" s="26">
        <v>134780</v>
      </c>
      <c r="E26" s="26">
        <f t="shared" si="3"/>
        <v>2246279</v>
      </c>
      <c r="F26" s="26">
        <v>944997</v>
      </c>
      <c r="G26" s="26">
        <v>943907</v>
      </c>
      <c r="H26" s="26">
        <f t="shared" si="2"/>
        <v>1301282</v>
      </c>
    </row>
    <row r="27" spans="1:8" s="28" customFormat="1" ht="12.75" customHeight="1" x14ac:dyDescent="0.25">
      <c r="A27" s="24"/>
      <c r="B27" s="25" t="s">
        <v>30</v>
      </c>
      <c r="C27" s="26">
        <v>734045</v>
      </c>
      <c r="D27" s="26">
        <v>23339</v>
      </c>
      <c r="E27" s="26">
        <f t="shared" si="3"/>
        <v>757384</v>
      </c>
      <c r="F27" s="26">
        <v>244025</v>
      </c>
      <c r="G27" s="26">
        <v>243025</v>
      </c>
      <c r="H27" s="26">
        <f t="shared" si="2"/>
        <v>513359</v>
      </c>
    </row>
    <row r="28" spans="1:8" s="28" customFormat="1" ht="12.75" customHeight="1" x14ac:dyDescent="0.25">
      <c r="A28" s="24"/>
      <c r="B28" s="25" t="s">
        <v>31</v>
      </c>
      <c r="C28" s="26">
        <v>15184561</v>
      </c>
      <c r="D28" s="26">
        <v>39434</v>
      </c>
      <c r="E28" s="26">
        <f t="shared" si="3"/>
        <v>15223995</v>
      </c>
      <c r="F28" s="26">
        <v>7801145</v>
      </c>
      <c r="G28" s="26">
        <v>7303046</v>
      </c>
      <c r="H28" s="26">
        <f t="shared" si="2"/>
        <v>7422850</v>
      </c>
    </row>
    <row r="29" spans="1:8" s="28" customFormat="1" ht="24" customHeight="1" x14ac:dyDescent="0.25">
      <c r="A29" s="24"/>
      <c r="B29" s="30" t="s">
        <v>32</v>
      </c>
      <c r="C29" s="26">
        <v>285606</v>
      </c>
      <c r="D29" s="26">
        <v>27007</v>
      </c>
      <c r="E29" s="26">
        <f t="shared" si="3"/>
        <v>312613</v>
      </c>
      <c r="F29" s="26">
        <v>58123</v>
      </c>
      <c r="G29" s="26">
        <v>58123</v>
      </c>
      <c r="H29" s="26">
        <f t="shared" si="2"/>
        <v>254490</v>
      </c>
    </row>
    <row r="30" spans="1:8" s="28" customFormat="1" ht="12.75" customHeight="1" x14ac:dyDescent="0.25">
      <c r="A30" s="24"/>
      <c r="B30" s="25" t="s">
        <v>33</v>
      </c>
      <c r="C30" s="26">
        <v>0</v>
      </c>
      <c r="D30" s="26">
        <v>0</v>
      </c>
      <c r="E30" s="26">
        <f t="shared" si="3"/>
        <v>0</v>
      </c>
      <c r="F30" s="26">
        <v>0</v>
      </c>
      <c r="G30" s="26">
        <v>0</v>
      </c>
      <c r="H30" s="26">
        <f t="shared" si="2"/>
        <v>0</v>
      </c>
    </row>
    <row r="31" spans="1:8" s="28" customFormat="1" ht="12.75" customHeight="1" x14ac:dyDescent="0.25">
      <c r="A31" s="24"/>
      <c r="B31" s="25" t="s">
        <v>34</v>
      </c>
      <c r="C31" s="26">
        <v>2264647</v>
      </c>
      <c r="D31" s="26">
        <v>13727</v>
      </c>
      <c r="E31" s="26">
        <f t="shared" si="3"/>
        <v>2278374</v>
      </c>
      <c r="F31" s="26">
        <v>642942</v>
      </c>
      <c r="G31" s="26">
        <v>616494</v>
      </c>
      <c r="H31" s="26">
        <f t="shared" si="2"/>
        <v>1635432</v>
      </c>
    </row>
    <row r="32" spans="1:8" s="18" customFormat="1" ht="3.75" customHeight="1" x14ac:dyDescent="0.25">
      <c r="A32" s="16"/>
      <c r="B32" s="16"/>
      <c r="C32" s="17"/>
      <c r="D32" s="17"/>
      <c r="E32" s="26"/>
      <c r="F32" s="17"/>
      <c r="G32" s="17"/>
      <c r="H32" s="17"/>
    </row>
    <row r="33" spans="1:8" s="23" customFormat="1" ht="14.25" customHeight="1" x14ac:dyDescent="0.25">
      <c r="A33" s="21" t="s">
        <v>35</v>
      </c>
      <c r="B33" s="21"/>
      <c r="C33" s="22">
        <f>SUM(C34:C42)</f>
        <v>68680769</v>
      </c>
      <c r="D33" s="22">
        <f>SUM(D34:D42)</f>
        <v>3615784</v>
      </c>
      <c r="E33" s="22">
        <f>SUM(E34:E42)</f>
        <v>72296553</v>
      </c>
      <c r="F33" s="22">
        <f>SUM(F34:F42)</f>
        <v>32959616</v>
      </c>
      <c r="G33" s="22">
        <f>SUM(G34:G42)</f>
        <v>31743504</v>
      </c>
      <c r="H33" s="22">
        <f>SUM(E33-F33)</f>
        <v>39336937</v>
      </c>
    </row>
    <row r="34" spans="1:8" s="28" customFormat="1" ht="12.75" customHeight="1" x14ac:dyDescent="0.25">
      <c r="A34" s="24"/>
      <c r="B34" s="25" t="s">
        <v>36</v>
      </c>
      <c r="C34" s="26">
        <v>5376813</v>
      </c>
      <c r="D34" s="26">
        <v>-194425</v>
      </c>
      <c r="E34" s="26">
        <f t="shared" si="3"/>
        <v>5182388</v>
      </c>
      <c r="F34" s="26">
        <v>1926988</v>
      </c>
      <c r="G34" s="26">
        <v>1921828</v>
      </c>
      <c r="H34" s="26">
        <f t="shared" ref="H34:H42" si="4">E34-F34</f>
        <v>3255400</v>
      </c>
    </row>
    <row r="35" spans="1:8" s="28" customFormat="1" ht="12.75" customHeight="1" x14ac:dyDescent="0.25">
      <c r="A35" s="24"/>
      <c r="B35" s="25" t="s">
        <v>37</v>
      </c>
      <c r="C35" s="26">
        <v>11829040</v>
      </c>
      <c r="D35" s="26">
        <v>-733007</v>
      </c>
      <c r="E35" s="26">
        <f t="shared" si="3"/>
        <v>11096033</v>
      </c>
      <c r="F35" s="26">
        <v>4961071</v>
      </c>
      <c r="G35" s="26">
        <v>4668533</v>
      </c>
      <c r="H35" s="26">
        <f t="shared" si="4"/>
        <v>6134962</v>
      </c>
    </row>
    <row r="36" spans="1:8" s="28" customFormat="1" ht="24" customHeight="1" x14ac:dyDescent="0.25">
      <c r="A36" s="24"/>
      <c r="B36" s="30" t="s">
        <v>38</v>
      </c>
      <c r="C36" s="26">
        <v>6818870</v>
      </c>
      <c r="D36" s="26">
        <v>271</v>
      </c>
      <c r="E36" s="26">
        <f t="shared" si="3"/>
        <v>6819141</v>
      </c>
      <c r="F36" s="26">
        <v>3151746</v>
      </c>
      <c r="G36" s="26">
        <v>3007033</v>
      </c>
      <c r="H36" s="26">
        <f t="shared" si="4"/>
        <v>3667395</v>
      </c>
    </row>
    <row r="37" spans="1:8" s="28" customFormat="1" ht="12.75" customHeight="1" x14ac:dyDescent="0.25">
      <c r="A37" s="24"/>
      <c r="B37" s="25" t="s">
        <v>39</v>
      </c>
      <c r="C37" s="26">
        <v>747476</v>
      </c>
      <c r="D37" s="26">
        <v>146389</v>
      </c>
      <c r="E37" s="26">
        <f t="shared" si="3"/>
        <v>893865</v>
      </c>
      <c r="F37" s="26">
        <v>645488</v>
      </c>
      <c r="G37" s="26">
        <v>645488</v>
      </c>
      <c r="H37" s="26">
        <f t="shared" si="4"/>
        <v>248377</v>
      </c>
    </row>
    <row r="38" spans="1:8" s="28" customFormat="1" ht="24" customHeight="1" x14ac:dyDescent="0.25">
      <c r="A38" s="24"/>
      <c r="B38" s="30" t="s">
        <v>40</v>
      </c>
      <c r="C38" s="26">
        <v>11870971</v>
      </c>
      <c r="D38" s="26">
        <v>1937934</v>
      </c>
      <c r="E38" s="26">
        <f t="shared" si="3"/>
        <v>13808905</v>
      </c>
      <c r="F38" s="26">
        <v>7847913</v>
      </c>
      <c r="G38" s="26">
        <v>7553382</v>
      </c>
      <c r="H38" s="26">
        <f t="shared" si="4"/>
        <v>5960992</v>
      </c>
    </row>
    <row r="39" spans="1:8" s="28" customFormat="1" ht="12.75" customHeight="1" x14ac:dyDescent="0.25">
      <c r="A39" s="24"/>
      <c r="B39" s="25" t="s">
        <v>41</v>
      </c>
      <c r="C39" s="26">
        <v>5100037</v>
      </c>
      <c r="D39" s="26">
        <v>2137868</v>
      </c>
      <c r="E39" s="26">
        <f t="shared" si="3"/>
        <v>7237905</v>
      </c>
      <c r="F39" s="26">
        <v>3608602</v>
      </c>
      <c r="G39" s="26">
        <v>3608601</v>
      </c>
      <c r="H39" s="26">
        <f t="shared" si="4"/>
        <v>3629303</v>
      </c>
    </row>
    <row r="40" spans="1:8" s="28" customFormat="1" ht="12.75" customHeight="1" x14ac:dyDescent="0.25">
      <c r="A40" s="24"/>
      <c r="B40" s="25" t="s">
        <v>42</v>
      </c>
      <c r="C40" s="26">
        <v>6214383</v>
      </c>
      <c r="D40" s="26">
        <v>-52075</v>
      </c>
      <c r="E40" s="26">
        <f t="shared" si="3"/>
        <v>6162308</v>
      </c>
      <c r="F40" s="26">
        <v>2303824</v>
      </c>
      <c r="G40" s="26">
        <v>2000807</v>
      </c>
      <c r="H40" s="26">
        <f t="shared" si="4"/>
        <v>3858484</v>
      </c>
    </row>
    <row r="41" spans="1:8" s="28" customFormat="1" ht="12.75" customHeight="1" x14ac:dyDescent="0.25">
      <c r="A41" s="24"/>
      <c r="B41" s="25" t="s">
        <v>43</v>
      </c>
      <c r="C41" s="26">
        <v>12867681</v>
      </c>
      <c r="D41" s="26">
        <v>-42418</v>
      </c>
      <c r="E41" s="26">
        <f t="shared" si="3"/>
        <v>12825263</v>
      </c>
      <c r="F41" s="26">
        <v>5983240</v>
      </c>
      <c r="G41" s="26">
        <v>5807088</v>
      </c>
      <c r="H41" s="26">
        <f t="shared" si="4"/>
        <v>6842023</v>
      </c>
    </row>
    <row r="42" spans="1:8" s="28" customFormat="1" ht="12.75" customHeight="1" x14ac:dyDescent="0.25">
      <c r="A42" s="24"/>
      <c r="B42" s="25" t="s">
        <v>44</v>
      </c>
      <c r="C42" s="26">
        <v>7855498</v>
      </c>
      <c r="D42" s="26">
        <v>415247</v>
      </c>
      <c r="E42" s="26">
        <f t="shared" si="3"/>
        <v>8270745</v>
      </c>
      <c r="F42" s="26">
        <v>2530744</v>
      </c>
      <c r="G42" s="26">
        <v>2530744</v>
      </c>
      <c r="H42" s="26">
        <f t="shared" si="4"/>
        <v>5740001</v>
      </c>
    </row>
    <row r="43" spans="1:8" s="18" customFormat="1" ht="3.75" customHeight="1" x14ac:dyDescent="0.25">
      <c r="A43" s="16"/>
      <c r="B43" s="16"/>
      <c r="C43" s="17"/>
      <c r="D43" s="17"/>
      <c r="E43" s="26"/>
      <c r="F43" s="17"/>
      <c r="G43" s="17"/>
      <c r="H43" s="17"/>
    </row>
    <row r="44" spans="1:8" s="24" customFormat="1" ht="27" customHeight="1" x14ac:dyDescent="0.25">
      <c r="A44" s="31" t="s">
        <v>45</v>
      </c>
      <c r="B44" s="31"/>
      <c r="C44" s="22">
        <f>SUM(C45:C48)</f>
        <v>0</v>
      </c>
      <c r="D44" s="22">
        <f>SUM(D45:D48)</f>
        <v>2310875</v>
      </c>
      <c r="E44" s="22">
        <f>SUM(E45:E48)</f>
        <v>2310875</v>
      </c>
      <c r="F44" s="22">
        <f>SUM(F45:F48)</f>
        <v>2310875</v>
      </c>
      <c r="G44" s="22">
        <f>SUM(G45:G48)</f>
        <v>2310875</v>
      </c>
      <c r="H44" s="22">
        <f>SUM(E44-F44)</f>
        <v>0</v>
      </c>
    </row>
    <row r="45" spans="1:8" s="24" customFormat="1" ht="12" customHeight="1" x14ac:dyDescent="0.25">
      <c r="A45" s="25"/>
      <c r="B45" s="25" t="s">
        <v>46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</row>
    <row r="46" spans="1:8" s="28" customFormat="1" ht="12.75" customHeight="1" x14ac:dyDescent="0.25">
      <c r="A46" s="24"/>
      <c r="B46" s="25" t="s">
        <v>47</v>
      </c>
      <c r="C46" s="26">
        <v>0</v>
      </c>
      <c r="D46" s="26">
        <v>0</v>
      </c>
      <c r="E46" s="26">
        <f t="shared" si="3"/>
        <v>0</v>
      </c>
      <c r="F46" s="26">
        <v>0</v>
      </c>
      <c r="G46" s="26">
        <v>0</v>
      </c>
      <c r="H46" s="26">
        <f t="shared" ref="H46:H53" si="5">E46-F46</f>
        <v>0</v>
      </c>
    </row>
    <row r="47" spans="1:8" s="28" customFormat="1" ht="12.75" customHeight="1" x14ac:dyDescent="0.25">
      <c r="A47" s="24"/>
      <c r="B47" s="25" t="s">
        <v>48</v>
      </c>
      <c r="C47" s="26">
        <v>0</v>
      </c>
      <c r="D47" s="26">
        <v>1413875</v>
      </c>
      <c r="E47" s="26">
        <f t="shared" si="3"/>
        <v>1413875</v>
      </c>
      <c r="F47" s="26">
        <v>1413875</v>
      </c>
      <c r="G47" s="26">
        <v>1413875</v>
      </c>
      <c r="H47" s="26">
        <f t="shared" si="5"/>
        <v>0</v>
      </c>
    </row>
    <row r="48" spans="1:8" s="28" customFormat="1" ht="12.75" customHeight="1" x14ac:dyDescent="0.25">
      <c r="A48" s="24"/>
      <c r="B48" s="25" t="s">
        <v>49</v>
      </c>
      <c r="C48" s="26">
        <v>0</v>
      </c>
      <c r="D48" s="26">
        <v>897000</v>
      </c>
      <c r="E48" s="26">
        <f t="shared" si="3"/>
        <v>897000</v>
      </c>
      <c r="F48" s="26">
        <v>897000</v>
      </c>
      <c r="G48" s="26">
        <v>897000</v>
      </c>
      <c r="H48" s="26">
        <f t="shared" si="5"/>
        <v>0</v>
      </c>
    </row>
    <row r="49" spans="1:8" s="28" customFormat="1" ht="12.75" customHeight="1" x14ac:dyDescent="0.25">
      <c r="A49" s="24"/>
      <c r="B49" s="25" t="s">
        <v>50</v>
      </c>
      <c r="C49" s="26">
        <v>0</v>
      </c>
      <c r="D49" s="26">
        <v>0</v>
      </c>
      <c r="E49" s="26">
        <f t="shared" si="3"/>
        <v>0</v>
      </c>
      <c r="F49" s="26">
        <v>0</v>
      </c>
      <c r="G49" s="26">
        <v>0</v>
      </c>
      <c r="H49" s="26">
        <f t="shared" si="5"/>
        <v>0</v>
      </c>
    </row>
    <row r="50" spans="1:8" s="28" customFormat="1" ht="12.75" customHeight="1" x14ac:dyDescent="0.25">
      <c r="A50" s="24"/>
      <c r="B50" s="25" t="s">
        <v>51</v>
      </c>
      <c r="C50" s="26">
        <v>0</v>
      </c>
      <c r="D50" s="26">
        <v>0</v>
      </c>
      <c r="E50" s="26">
        <f t="shared" si="3"/>
        <v>0</v>
      </c>
      <c r="F50" s="26">
        <v>0</v>
      </c>
      <c r="G50" s="26">
        <v>0</v>
      </c>
      <c r="H50" s="26">
        <f t="shared" si="5"/>
        <v>0</v>
      </c>
    </row>
    <row r="51" spans="1:8" s="28" customFormat="1" ht="12.75" customHeight="1" x14ac:dyDescent="0.25">
      <c r="A51" s="24"/>
      <c r="B51" s="25" t="s">
        <v>52</v>
      </c>
      <c r="C51" s="26">
        <v>0</v>
      </c>
      <c r="D51" s="26">
        <v>0</v>
      </c>
      <c r="E51" s="26">
        <f t="shared" si="3"/>
        <v>0</v>
      </c>
      <c r="F51" s="26">
        <v>0</v>
      </c>
      <c r="G51" s="26">
        <v>0</v>
      </c>
      <c r="H51" s="26">
        <f t="shared" si="5"/>
        <v>0</v>
      </c>
    </row>
    <row r="52" spans="1:8" s="28" customFormat="1" ht="12.75" customHeight="1" x14ac:dyDescent="0.25">
      <c r="A52" s="24"/>
      <c r="B52" s="25" t="s">
        <v>53</v>
      </c>
      <c r="C52" s="26">
        <v>0</v>
      </c>
      <c r="D52" s="26">
        <v>0</v>
      </c>
      <c r="E52" s="26">
        <f t="shared" si="3"/>
        <v>0</v>
      </c>
      <c r="F52" s="26">
        <v>0</v>
      </c>
      <c r="G52" s="26">
        <v>0</v>
      </c>
      <c r="H52" s="26">
        <f t="shared" si="5"/>
        <v>0</v>
      </c>
    </row>
    <row r="53" spans="1:8" s="28" customFormat="1" ht="12.75" customHeight="1" x14ac:dyDescent="0.25">
      <c r="A53" s="24"/>
      <c r="B53" s="25" t="s">
        <v>54</v>
      </c>
      <c r="C53" s="26">
        <v>0</v>
      </c>
      <c r="D53" s="26">
        <v>0</v>
      </c>
      <c r="E53" s="26">
        <f t="shared" si="3"/>
        <v>0</v>
      </c>
      <c r="F53" s="26">
        <v>0</v>
      </c>
      <c r="G53" s="26">
        <v>0</v>
      </c>
      <c r="H53" s="26">
        <f t="shared" si="5"/>
        <v>0</v>
      </c>
    </row>
    <row r="54" spans="1:8" s="18" customFormat="1" ht="3" customHeight="1" x14ac:dyDescent="0.25">
      <c r="A54" s="16"/>
      <c r="B54" s="16"/>
      <c r="C54" s="17"/>
      <c r="D54" s="17"/>
      <c r="E54" s="26"/>
      <c r="F54" s="17"/>
      <c r="G54" s="17"/>
      <c r="H54" s="17"/>
    </row>
    <row r="55" spans="1:8" s="23" customFormat="1" ht="14.25" customHeight="1" x14ac:dyDescent="0.25">
      <c r="A55" s="21" t="s">
        <v>55</v>
      </c>
      <c r="B55" s="21"/>
      <c r="C55" s="22">
        <v>0</v>
      </c>
      <c r="D55" s="22">
        <f>SUM(D56:D64)</f>
        <v>2337458</v>
      </c>
      <c r="E55" s="22">
        <f>SUM(E56:E64)</f>
        <v>2337458</v>
      </c>
      <c r="F55" s="22">
        <f>SUM(F56:F64)</f>
        <v>1393481</v>
      </c>
      <c r="G55" s="22">
        <f>SUM(G56:G64)</f>
        <v>1381539</v>
      </c>
      <c r="H55" s="22">
        <f t="shared" ref="H55:H64" si="6">E55-F55</f>
        <v>943977</v>
      </c>
    </row>
    <row r="56" spans="1:8" s="28" customFormat="1" ht="12.75" customHeight="1" x14ac:dyDescent="0.25">
      <c r="A56" s="24"/>
      <c r="B56" s="25" t="s">
        <v>56</v>
      </c>
      <c r="C56" s="26">
        <v>0</v>
      </c>
      <c r="D56" s="26">
        <v>1507975</v>
      </c>
      <c r="E56" s="26">
        <f t="shared" si="3"/>
        <v>1507975</v>
      </c>
      <c r="F56" s="26">
        <v>601698</v>
      </c>
      <c r="G56" s="26">
        <v>589756</v>
      </c>
      <c r="H56" s="26">
        <f t="shared" si="6"/>
        <v>906277</v>
      </c>
    </row>
    <row r="57" spans="1:8" s="28" customFormat="1" ht="12.75" customHeight="1" x14ac:dyDescent="0.25">
      <c r="A57" s="24"/>
      <c r="B57" s="25" t="s">
        <v>57</v>
      </c>
      <c r="C57" s="26">
        <v>0</v>
      </c>
      <c r="D57" s="26">
        <v>1799</v>
      </c>
      <c r="E57" s="26">
        <f t="shared" si="3"/>
        <v>1799</v>
      </c>
      <c r="F57" s="26">
        <v>1799</v>
      </c>
      <c r="G57" s="26">
        <v>1799</v>
      </c>
      <c r="H57" s="26">
        <f t="shared" si="6"/>
        <v>0</v>
      </c>
    </row>
    <row r="58" spans="1:8" s="28" customFormat="1" ht="12.75" customHeight="1" x14ac:dyDescent="0.25">
      <c r="A58" s="24"/>
      <c r="B58" s="25" t="s">
        <v>58</v>
      </c>
      <c r="C58" s="26">
        <v>0</v>
      </c>
      <c r="D58" s="26">
        <v>0</v>
      </c>
      <c r="E58" s="26">
        <f t="shared" si="3"/>
        <v>0</v>
      </c>
      <c r="F58" s="26">
        <v>0</v>
      </c>
      <c r="G58" s="26">
        <v>0</v>
      </c>
      <c r="H58" s="26">
        <f t="shared" si="6"/>
        <v>0</v>
      </c>
    </row>
    <row r="59" spans="1:8" s="28" customFormat="1" ht="12.75" customHeight="1" x14ac:dyDescent="0.25">
      <c r="A59" s="24"/>
      <c r="B59" s="25" t="s">
        <v>59</v>
      </c>
      <c r="C59" s="26">
        <v>0</v>
      </c>
      <c r="D59" s="26">
        <v>728300</v>
      </c>
      <c r="E59" s="26">
        <f t="shared" si="3"/>
        <v>728300</v>
      </c>
      <c r="F59" s="26">
        <v>728300</v>
      </c>
      <c r="G59" s="26">
        <v>728300</v>
      </c>
      <c r="H59" s="26">
        <f t="shared" si="6"/>
        <v>0</v>
      </c>
    </row>
    <row r="60" spans="1:8" s="28" customFormat="1" ht="12.75" customHeight="1" x14ac:dyDescent="0.25">
      <c r="A60" s="24"/>
      <c r="B60" s="25" t="s">
        <v>60</v>
      </c>
      <c r="C60" s="26">
        <v>0</v>
      </c>
      <c r="D60" s="26">
        <v>0</v>
      </c>
      <c r="E60" s="26">
        <f t="shared" si="3"/>
        <v>0</v>
      </c>
      <c r="F60" s="26">
        <v>0</v>
      </c>
      <c r="G60" s="26">
        <v>0</v>
      </c>
      <c r="H60" s="26">
        <f t="shared" si="6"/>
        <v>0</v>
      </c>
    </row>
    <row r="61" spans="1:8" s="28" customFormat="1" ht="12.75" customHeight="1" x14ac:dyDescent="0.25">
      <c r="A61" s="24"/>
      <c r="B61" s="25" t="s">
        <v>61</v>
      </c>
      <c r="C61" s="26">
        <v>0</v>
      </c>
      <c r="D61" s="26">
        <v>54627</v>
      </c>
      <c r="E61" s="26">
        <f t="shared" si="3"/>
        <v>54627</v>
      </c>
      <c r="F61" s="26">
        <v>16927</v>
      </c>
      <c r="G61" s="26">
        <v>16927</v>
      </c>
      <c r="H61" s="26">
        <f t="shared" si="6"/>
        <v>37700</v>
      </c>
    </row>
    <row r="62" spans="1:8" s="28" customFormat="1" ht="12.75" customHeight="1" x14ac:dyDescent="0.25">
      <c r="A62" s="24"/>
      <c r="B62" s="25" t="s">
        <v>62</v>
      </c>
      <c r="C62" s="26">
        <v>0</v>
      </c>
      <c r="D62" s="26">
        <v>0</v>
      </c>
      <c r="E62" s="26">
        <f t="shared" si="3"/>
        <v>0</v>
      </c>
      <c r="F62" s="26">
        <v>0</v>
      </c>
      <c r="G62" s="26">
        <v>0</v>
      </c>
      <c r="H62" s="26">
        <f t="shared" si="6"/>
        <v>0</v>
      </c>
    </row>
    <row r="63" spans="1:8" s="28" customFormat="1" ht="12.75" customHeight="1" x14ac:dyDescent="0.25">
      <c r="A63" s="24"/>
      <c r="B63" s="25" t="s">
        <v>63</v>
      </c>
      <c r="C63" s="26">
        <v>0</v>
      </c>
      <c r="D63" s="26">
        <v>0</v>
      </c>
      <c r="E63" s="26">
        <f t="shared" si="3"/>
        <v>0</v>
      </c>
      <c r="F63" s="26">
        <v>0</v>
      </c>
      <c r="G63" s="26">
        <v>0</v>
      </c>
      <c r="H63" s="26">
        <f t="shared" si="6"/>
        <v>0</v>
      </c>
    </row>
    <row r="64" spans="1:8" s="28" customFormat="1" ht="12.75" customHeight="1" x14ac:dyDescent="0.25">
      <c r="A64" s="24"/>
      <c r="B64" s="25" t="s">
        <v>64</v>
      </c>
      <c r="C64" s="26">
        <v>0</v>
      </c>
      <c r="D64" s="26">
        <v>44757</v>
      </c>
      <c r="E64" s="26">
        <f t="shared" si="3"/>
        <v>44757</v>
      </c>
      <c r="F64" s="26">
        <v>44757</v>
      </c>
      <c r="G64" s="26">
        <v>44757</v>
      </c>
      <c r="H64" s="26">
        <f t="shared" si="6"/>
        <v>0</v>
      </c>
    </row>
    <row r="65" spans="1:9" s="33" customFormat="1" ht="3.7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</row>
    <row r="66" spans="1:9" s="23" customFormat="1" ht="14.25" customHeight="1" x14ac:dyDescent="0.25">
      <c r="A66" s="21" t="s">
        <v>65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</row>
    <row r="67" spans="1:9" s="28" customFormat="1" ht="12.75" customHeight="1" x14ac:dyDescent="0.25">
      <c r="A67" s="24"/>
      <c r="B67" s="24" t="s">
        <v>66</v>
      </c>
      <c r="C67" s="26">
        <v>0</v>
      </c>
      <c r="D67" s="26">
        <v>0</v>
      </c>
      <c r="E67" s="26">
        <f t="shared" ref="E67" si="7">C67+D67</f>
        <v>0</v>
      </c>
      <c r="F67" s="26">
        <v>0</v>
      </c>
      <c r="G67" s="26">
        <v>0</v>
      </c>
      <c r="H67" s="26">
        <f t="shared" ref="H67" si="8">E67-F67</f>
        <v>0</v>
      </c>
    </row>
    <row r="68" spans="1:9" s="28" customFormat="1" ht="12.75" customHeight="1" x14ac:dyDescent="0.25">
      <c r="A68" s="24"/>
      <c r="B68" s="24" t="s">
        <v>67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</row>
    <row r="69" spans="1:9" s="28" customFormat="1" ht="12.75" customHeight="1" x14ac:dyDescent="0.25">
      <c r="A69" s="24"/>
      <c r="B69" s="24" t="s">
        <v>68</v>
      </c>
      <c r="C69" s="26">
        <v>0</v>
      </c>
      <c r="D69" s="26">
        <v>0</v>
      </c>
      <c r="E69" s="26">
        <f t="shared" si="3"/>
        <v>0</v>
      </c>
      <c r="F69" s="26">
        <v>0</v>
      </c>
      <c r="G69" s="26">
        <v>0</v>
      </c>
      <c r="H69" s="26">
        <f t="shared" ref="H69" si="9">E69-F69</f>
        <v>0</v>
      </c>
    </row>
    <row r="70" spans="1:9" s="33" customFormat="1" ht="3.75" customHeight="1" x14ac:dyDescent="0.25">
      <c r="A70" s="34"/>
      <c r="B70" s="34"/>
      <c r="C70" s="34"/>
      <c r="D70" s="34"/>
      <c r="E70" s="34"/>
      <c r="F70" s="34"/>
      <c r="G70" s="34"/>
      <c r="H70" s="34"/>
      <c r="I70" s="32"/>
    </row>
    <row r="71" spans="1:9" s="23" customFormat="1" ht="14.25" customHeight="1" x14ac:dyDescent="0.25">
      <c r="A71" s="21" t="s">
        <v>69</v>
      </c>
      <c r="B71" s="21"/>
      <c r="C71" s="22">
        <f>SUM(C72:C78)</f>
        <v>2243650</v>
      </c>
      <c r="D71" s="22">
        <f t="shared" ref="D71" si="10">E71-C71</f>
        <v>-2243649.81</v>
      </c>
      <c r="E71" s="22">
        <f>SUM(E72:E78)</f>
        <v>0.18999999994412065</v>
      </c>
      <c r="F71" s="22">
        <v>0</v>
      </c>
      <c r="G71" s="22">
        <v>0</v>
      </c>
      <c r="H71" s="22">
        <f>SUM(E71-F71)</f>
        <v>0.18999999994412065</v>
      </c>
    </row>
    <row r="72" spans="1:9" s="28" customFormat="1" ht="12.75" customHeight="1" x14ac:dyDescent="0.25">
      <c r="A72" s="24"/>
      <c r="B72" s="25" t="s">
        <v>70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</row>
    <row r="73" spans="1:9" s="28" customFormat="1" ht="12.75" customHeight="1" x14ac:dyDescent="0.25">
      <c r="A73" s="24"/>
      <c r="B73" s="25" t="s">
        <v>71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</row>
    <row r="74" spans="1:9" s="28" customFormat="1" ht="12.75" customHeight="1" x14ac:dyDescent="0.25">
      <c r="A74" s="24"/>
      <c r="B74" s="25" t="s">
        <v>72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</row>
    <row r="75" spans="1:9" s="28" customFormat="1" ht="12.75" customHeight="1" x14ac:dyDescent="0.25">
      <c r="A75" s="24"/>
      <c r="B75" s="25" t="s">
        <v>73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</row>
    <row r="76" spans="1:9" s="28" customFormat="1" ht="12.75" customHeight="1" x14ac:dyDescent="0.25">
      <c r="A76" s="24"/>
      <c r="B76" s="25" t="s">
        <v>74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</row>
    <row r="77" spans="1:9" s="28" customFormat="1" ht="12.75" customHeight="1" x14ac:dyDescent="0.25">
      <c r="A77" s="24"/>
      <c r="B77" s="25" t="s">
        <v>75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</row>
    <row r="78" spans="1:9" s="28" customFormat="1" ht="24" customHeight="1" x14ac:dyDescent="0.25">
      <c r="A78" s="24"/>
      <c r="B78" s="30" t="s">
        <v>76</v>
      </c>
      <c r="C78" s="26">
        <v>2243650</v>
      </c>
      <c r="D78" s="26">
        <v>-2243649.81</v>
      </c>
      <c r="E78" s="26">
        <f t="shared" ref="E78" si="11">C78+D78</f>
        <v>0.18999999994412065</v>
      </c>
      <c r="F78" s="26">
        <v>0</v>
      </c>
      <c r="G78" s="26">
        <v>0</v>
      </c>
      <c r="H78" s="26">
        <f t="shared" ref="H78" si="12">E78-F78</f>
        <v>0.18999999994412065</v>
      </c>
    </row>
    <row r="79" spans="1:9" s="33" customFormat="1" ht="3.7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</row>
    <row r="80" spans="1:9" s="23" customFormat="1" ht="14.25" customHeight="1" x14ac:dyDescent="0.25">
      <c r="A80" s="21" t="s">
        <v>77</v>
      </c>
      <c r="B80" s="21"/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</row>
    <row r="81" spans="1:9" s="28" customFormat="1" ht="12.75" customHeight="1" x14ac:dyDescent="0.25">
      <c r="A81" s="24"/>
      <c r="B81" s="25" t="s">
        <v>78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</row>
    <row r="82" spans="1:9" s="28" customFormat="1" ht="12.75" customHeight="1" x14ac:dyDescent="0.25">
      <c r="A82" s="24"/>
      <c r="B82" s="25" t="s">
        <v>79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</row>
    <row r="83" spans="1:9" s="28" customFormat="1" ht="12.75" customHeight="1" x14ac:dyDescent="0.25">
      <c r="A83" s="24"/>
      <c r="B83" s="25" t="s">
        <v>80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</row>
    <row r="84" spans="1:9" s="33" customFormat="1" ht="3.7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</row>
    <row r="85" spans="1:9" s="23" customFormat="1" ht="14.25" customHeight="1" x14ac:dyDescent="0.25">
      <c r="A85" s="21" t="s">
        <v>81</v>
      </c>
      <c r="B85" s="21"/>
      <c r="C85" s="22">
        <f>SUM(C86:C92)</f>
        <v>0</v>
      </c>
      <c r="D85" s="22">
        <f>SUM(D86:D92)</f>
        <v>0</v>
      </c>
      <c r="E85" s="22">
        <f t="shared" ref="E85:G85" si="13">SUM(E86:E92)</f>
        <v>0</v>
      </c>
      <c r="F85" s="22">
        <f t="shared" si="13"/>
        <v>0</v>
      </c>
      <c r="G85" s="22">
        <f t="shared" si="13"/>
        <v>0</v>
      </c>
      <c r="H85" s="22">
        <f>SUM(E85-F85)</f>
        <v>0</v>
      </c>
    </row>
    <row r="86" spans="1:9" s="23" customFormat="1" ht="14.25" customHeight="1" x14ac:dyDescent="0.25">
      <c r="A86" s="24"/>
      <c r="B86" s="25" t="s">
        <v>82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</row>
    <row r="87" spans="1:9" s="23" customFormat="1" ht="14.25" customHeight="1" x14ac:dyDescent="0.25">
      <c r="A87" s="24"/>
      <c r="B87" s="25" t="s">
        <v>83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</row>
    <row r="88" spans="1:9" s="23" customFormat="1" ht="14.25" customHeight="1" x14ac:dyDescent="0.25">
      <c r="A88" s="24"/>
      <c r="B88" s="25" t="s">
        <v>84</v>
      </c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</row>
    <row r="89" spans="1:9" s="23" customFormat="1" ht="14.25" customHeight="1" x14ac:dyDescent="0.25">
      <c r="A89" s="24"/>
      <c r="B89" s="25" t="s">
        <v>85</v>
      </c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</row>
    <row r="90" spans="1:9" s="23" customFormat="1" ht="14.25" customHeight="1" x14ac:dyDescent="0.25">
      <c r="A90" s="24"/>
      <c r="B90" s="25" t="s">
        <v>86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</row>
    <row r="91" spans="1:9" s="23" customFormat="1" ht="14.25" customHeight="1" x14ac:dyDescent="0.25">
      <c r="A91" s="24"/>
      <c r="B91" s="25" t="s">
        <v>87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</row>
    <row r="92" spans="1:9" s="28" customFormat="1" ht="14.25" customHeight="1" x14ac:dyDescent="0.25">
      <c r="A92" s="24"/>
      <c r="B92" s="25" t="s">
        <v>88</v>
      </c>
      <c r="C92" s="26">
        <v>0</v>
      </c>
      <c r="D92" s="26">
        <v>0</v>
      </c>
      <c r="E92" s="26">
        <f t="shared" ref="E92" si="14">C92+D92</f>
        <v>0</v>
      </c>
      <c r="F92" s="26">
        <v>0</v>
      </c>
      <c r="G92" s="26">
        <v>0</v>
      </c>
      <c r="H92" s="26">
        <f t="shared" ref="H92" si="15">E92-F92</f>
        <v>0</v>
      </c>
    </row>
    <row r="93" spans="1:9" s="32" customFormat="1" ht="2.25" customHeight="1" x14ac:dyDescent="0.2">
      <c r="A93" s="34"/>
      <c r="B93" s="34"/>
      <c r="C93" s="34"/>
      <c r="D93" s="34"/>
      <c r="E93" s="34"/>
      <c r="F93" s="34"/>
      <c r="G93" s="34"/>
      <c r="H93" s="34"/>
    </row>
    <row r="94" spans="1:9" s="37" customFormat="1" ht="13.5" customHeight="1" x14ac:dyDescent="0.2">
      <c r="A94" s="35" t="s">
        <v>89</v>
      </c>
      <c r="B94" s="35"/>
      <c r="C94" s="36"/>
      <c r="D94" s="36"/>
      <c r="E94" s="36"/>
      <c r="F94" s="36"/>
      <c r="G94" s="36"/>
      <c r="H94" s="36"/>
    </row>
    <row r="95" spans="1:9" x14ac:dyDescent="0.25">
      <c r="A95" s="38"/>
      <c r="B95" s="38"/>
      <c r="C95" s="38"/>
      <c r="D95" s="38"/>
      <c r="E95" s="38"/>
      <c r="F95" s="38"/>
      <c r="G95" s="38"/>
      <c r="H95" s="38"/>
    </row>
    <row r="96" spans="1:9" x14ac:dyDescent="0.25">
      <c r="A96" s="38"/>
      <c r="B96" s="38"/>
      <c r="C96" s="38"/>
      <c r="D96" s="38"/>
      <c r="E96" s="38"/>
      <c r="F96" s="38"/>
      <c r="G96" s="38"/>
      <c r="H96" s="38"/>
    </row>
    <row r="97" spans="1:8" x14ac:dyDescent="0.25">
      <c r="A97" s="38"/>
      <c r="B97" s="38"/>
      <c r="C97" s="38"/>
      <c r="D97" s="38"/>
      <c r="E97" s="38"/>
      <c r="F97" s="38"/>
      <c r="G97" s="38"/>
      <c r="H97" s="38"/>
    </row>
  </sheetData>
  <mergeCells count="19">
    <mergeCell ref="A85:B85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2022-07-26T16:23:52Z</dcterms:created>
  <dcterms:modified xsi:type="dcterms:W3CDTF">2022-07-26T16:23:53Z</dcterms:modified>
</cp:coreProperties>
</file>