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195" yWindow="285" windowWidth="19440" windowHeight="6270"/>
  </bookViews>
  <sheets>
    <sheet name="19 Programática Ejecutivo" sheetId="4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42" l="1"/>
  <c r="F47" i="42" l="1"/>
  <c r="I47" i="42" s="1"/>
  <c r="F48" i="42"/>
  <c r="I48" i="42" s="1"/>
  <c r="F46" i="42"/>
  <c r="I46" i="42" s="1"/>
  <c r="E43" i="42"/>
  <c r="G43" i="42"/>
  <c r="H43" i="42"/>
  <c r="D43" i="42"/>
  <c r="F44" i="42"/>
  <c r="I44" i="42" s="1"/>
  <c r="I43" i="42" s="1"/>
  <c r="F41" i="42"/>
  <c r="I41" i="42" s="1"/>
  <c r="F40" i="42"/>
  <c r="I40" i="42" s="1"/>
  <c r="F39" i="42"/>
  <c r="I39" i="42"/>
  <c r="F38" i="42"/>
  <c r="I38" i="42" s="1"/>
  <c r="H37" i="42"/>
  <c r="G37" i="42"/>
  <c r="E37" i="42"/>
  <c r="D37" i="42"/>
  <c r="F34" i="42"/>
  <c r="I34" i="42" s="1"/>
  <c r="H33" i="42"/>
  <c r="G33" i="42"/>
  <c r="E33" i="42"/>
  <c r="D33" i="42"/>
  <c r="F31" i="42"/>
  <c r="I31" i="42" s="1"/>
  <c r="F30" i="42"/>
  <c r="I30" i="42" s="1"/>
  <c r="E28" i="42"/>
  <c r="F29" i="42"/>
  <c r="I29" i="42" s="1"/>
  <c r="H28" i="42"/>
  <c r="G28" i="42"/>
  <c r="F26" i="42"/>
  <c r="I26" i="42" s="1"/>
  <c r="F25" i="42"/>
  <c r="I25" i="42" s="1"/>
  <c r="F24" i="42"/>
  <c r="I24" i="42"/>
  <c r="F23" i="42"/>
  <c r="I23" i="42" s="1"/>
  <c r="G18" i="42"/>
  <c r="F22" i="42"/>
  <c r="I22" i="42" s="1"/>
  <c r="F21" i="42"/>
  <c r="I21" i="42" s="1"/>
  <c r="F20" i="42"/>
  <c r="I20" i="42" s="1"/>
  <c r="H18" i="42"/>
  <c r="E18" i="42"/>
  <c r="F19" i="42"/>
  <c r="I19" i="42" s="1"/>
  <c r="F16" i="42"/>
  <c r="I16" i="42" s="1"/>
  <c r="F15" i="42"/>
  <c r="I15" i="42"/>
  <c r="H14" i="42"/>
  <c r="G14" i="42"/>
  <c r="E14" i="42"/>
  <c r="D14" i="42"/>
  <c r="I35" i="42"/>
  <c r="D18" i="42"/>
  <c r="D28" i="42"/>
  <c r="I28" i="42" l="1"/>
  <c r="I14" i="42"/>
  <c r="D12" i="42"/>
  <c r="D10" i="42" s="1"/>
  <c r="F33" i="42"/>
  <c r="F14" i="42"/>
  <c r="I37" i="42"/>
  <c r="F43" i="42"/>
  <c r="G12" i="42"/>
  <c r="G10" i="42" s="1"/>
  <c r="E12" i="42"/>
  <c r="E10" i="42" s="1"/>
  <c r="I33" i="42"/>
  <c r="F28" i="42"/>
  <c r="F18" i="42"/>
  <c r="H12" i="42"/>
  <c r="H10" i="42" s="1"/>
  <c r="I18" i="42"/>
  <c r="F37" i="42"/>
  <c r="I12" i="42" l="1"/>
  <c r="I10" i="42" s="1"/>
  <c r="F12" i="42"/>
  <c r="F10" i="42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<sst xmlns="http://schemas.openxmlformats.org/spreadsheetml/2006/main" count="47" uniqueCount="47">
  <si>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</si>
  <si>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</si>
  <si>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</si>
  <si>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</si>
  <si>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</si>
  <si>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</si>
  <si>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</si>
  <si>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</si>
  <si>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</si>
  <si>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</si>
  <si>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</si>
  <si>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</si>
  <si>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</si>
  <si>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</si>
  <si>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</si>
  <si>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</si>
  <si>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</si>
  <si>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</si>
  <si>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</si>
  <si>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</si>
  <si>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</si>
  <si>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</si>
  <si>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</si>
  <si>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</si>
  <si>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</si>
  <si>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</si>
  <si>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</si>
  <si>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</si>
  <si>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</si>
  <si>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</si>
  <si>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</si>
  <si>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</si>
  <si>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</si>
  <si>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</si>
  <si>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</si>
  <si>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</si>
  <si>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</si>
  <si>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</si>
  <si>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</si>
  <si>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</si>
  <si>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</si>
  <si>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</si>
  <si>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</si>
  <si>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PODER EJECUTIVO</t>
  </si>
  <si>
    <t>Gasto Federalizado</t>
  </si>
  <si>
    <t>GOBIERNO CONSTITUCIONAL DEL ESTADO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</si>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</sst>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5" fillId="0" borderId="0" xfId="5" applyFont="1" applyBorder="1"/>
    <xf numFmtId="0" fontId="6" fillId="0" borderId="0" xfId="5" applyFont="1" applyBorder="1"/>
    <xf numFmtId="0" fontId="7" fillId="0" borderId="0" xfId="5" applyFont="1" applyFill="1" applyAlignment="1">
      <alignment vertical="center"/>
    </xf>
    <xf numFmtId="0" fontId="5" fillId="0" borderId="0" xfId="5" applyFont="1" applyFill="1"/>
    <xf numFmtId="166" fontId="9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6" fontId="11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top"/>
    </xf>
    <xf numFmtId="165" fontId="5" fillId="0" borderId="0" xfId="5" applyNumberFormat="1" applyFont="1" applyFill="1"/>
    <xf numFmtId="0" fontId="5" fillId="0" borderId="0" xfId="5" applyFont="1"/>
    <xf numFmtId="0" fontId="6" fillId="0" borderId="0" xfId="5" applyFont="1"/>
    <xf numFmtId="165" fontId="7" fillId="0" borderId="0" xfId="5" applyNumberFormat="1" applyFont="1" applyFill="1" applyBorder="1" applyAlignment="1">
      <alignment horizontal="right" vertical="top"/>
    </xf>
    <xf numFmtId="0" fontId="7" fillId="0" borderId="0" xfId="5" applyFont="1" applyFill="1" applyAlignment="1">
      <alignment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1" xfId="5" applyFont="1" applyFill="1" applyBorder="1" applyAlignment="1">
      <alignment vertical="top"/>
    </xf>
    <xf numFmtId="0" fontId="6" fillId="0" borderId="2" xfId="5" applyFont="1" applyFill="1" applyBorder="1" applyAlignment="1">
      <alignment vertical="top"/>
    </xf>
    <xf numFmtId="165" fontId="5" fillId="0" borderId="0" xfId="5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justify" vertical="top"/>
    </xf>
    <xf numFmtId="164" fontId="17" fillId="3" borderId="7" xfId="0" applyNumberFormat="1" applyFont="1" applyFill="1" applyBorder="1" applyAlignment="1">
      <alignment horizontal="center" vertical="center" wrapText="1"/>
    </xf>
    <xf numFmtId="0" fontId="17" fillId="3" borderId="10" xfId="6" applyFont="1" applyFill="1" applyBorder="1" applyAlignment="1">
      <alignment horizontal="center" vertical="center" wrapText="1"/>
    </xf>
    <xf numFmtId="0" fontId="17" fillId="3" borderId="11" xfId="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/>
    </xf>
    <xf numFmtId="0" fontId="13" fillId="2" borderId="0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5" fillId="3" borderId="3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5" fillId="3" borderId="9" xfId="5" applyFont="1" applyFill="1" applyBorder="1" applyAlignment="1">
      <alignment horizontal="center" vertical="center"/>
    </xf>
    <xf numFmtId="0" fontId="15" fillId="3" borderId="10" xfId="5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center" vertical="center" wrapText="1"/>
    </xf>
    <xf numFmtId="164" fontId="17" fillId="3" borderId="8" xfId="0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9"/>
  <sheetViews>
    <sheetView showGridLines="0" tabSelected="1" workbookViewId="0">
      <selection activeCell="I50" sqref="A1:I50"/>
    </sheetView>
  </sheetViews>
  <sheetFormatPr baseColWidth="10" defaultRowHeight="12.75" x14ac:dyDescent="0.2"/>
  <cols>
    <col min="1" max="2" width="2.7109375" style="10" customWidth="1"/>
    <col min="3" max="3" width="59.85546875" style="10" customWidth="1"/>
    <col min="4" max="9" width="14.140625" style="10" customWidth="1"/>
    <col min="10" max="10" width="11.42578125" style="10"/>
  </cols>
  <sheetData>
    <row r="1" spans="1:10" s="10" customFormat="1" x14ac:dyDescent="0.2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1"/>
    </row>
    <row r="2" spans="1:10" s="10" customFormat="1" x14ac:dyDescent="0.2">
      <c r="A2" s="24" t="s">
        <v>43</v>
      </c>
      <c r="B2" s="24"/>
      <c r="C2" s="24"/>
      <c r="D2" s="24"/>
      <c r="E2" s="24"/>
      <c r="F2" s="24"/>
      <c r="G2" s="24"/>
      <c r="H2" s="24"/>
      <c r="I2" s="24"/>
      <c r="J2" s="1"/>
    </row>
    <row r="3" spans="1:10" s="10" customFormat="1" x14ac:dyDescent="0.2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1"/>
    </row>
    <row r="4" spans="1:10" s="10" customFormat="1" x14ac:dyDescent="0.2">
      <c r="A4" s="25" t="s">
        <v>46</v>
      </c>
      <c r="B4" s="25"/>
      <c r="C4" s="25"/>
      <c r="D4" s="25"/>
      <c r="E4" s="25"/>
      <c r="F4" s="25"/>
      <c r="G4" s="25"/>
      <c r="H4" s="25"/>
      <c r="I4" s="25"/>
      <c r="J4" s="1"/>
    </row>
    <row r="5" spans="1:10" s="10" customFormat="1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1"/>
    </row>
    <row r="6" spans="1:10" s="11" customFormat="1" ht="15.75" customHeight="1" x14ac:dyDescent="0.2">
      <c r="A6" s="26" t="s">
        <v>2</v>
      </c>
      <c r="B6" s="27"/>
      <c r="C6" s="27"/>
      <c r="D6" s="32" t="s">
        <v>3</v>
      </c>
      <c r="E6" s="33"/>
      <c r="F6" s="33"/>
      <c r="G6" s="33"/>
      <c r="H6" s="33"/>
      <c r="I6" s="34" t="s">
        <v>4</v>
      </c>
      <c r="J6" s="2"/>
    </row>
    <row r="7" spans="1:10" s="11" customFormat="1" ht="28.5" customHeight="1" x14ac:dyDescent="0.2">
      <c r="A7" s="28"/>
      <c r="B7" s="29"/>
      <c r="C7" s="29"/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35"/>
      <c r="J7" s="2"/>
    </row>
    <row r="8" spans="1:10" s="11" customFormat="1" ht="13.5" customHeight="1" x14ac:dyDescent="0.2">
      <c r="A8" s="30"/>
      <c r="B8" s="31"/>
      <c r="C8" s="31"/>
      <c r="D8" s="21">
        <v>1</v>
      </c>
      <c r="E8" s="21">
        <v>2</v>
      </c>
      <c r="F8" s="21" t="s">
        <v>10</v>
      </c>
      <c r="G8" s="21">
        <v>4</v>
      </c>
      <c r="H8" s="21">
        <v>5</v>
      </c>
      <c r="I8" s="22" t="s">
        <v>11</v>
      </c>
      <c r="J8" s="2"/>
    </row>
    <row r="9" spans="1:10" s="4" customFormat="1" ht="3" customHeight="1" x14ac:dyDescent="0.2">
      <c r="A9" s="14"/>
      <c r="B9" s="14"/>
      <c r="C9" s="14"/>
      <c r="D9" s="15"/>
      <c r="E9" s="15"/>
      <c r="F9" s="15"/>
      <c r="G9" s="15"/>
      <c r="H9" s="15"/>
      <c r="I9" s="15"/>
      <c r="J9" s="14"/>
    </row>
    <row r="10" spans="1:10" s="3" customFormat="1" x14ac:dyDescent="0.2">
      <c r="A10" s="36" t="s">
        <v>12</v>
      </c>
      <c r="B10" s="36"/>
      <c r="C10" s="36"/>
      <c r="D10" s="12">
        <f t="shared" ref="D10:I10" si="0">SUM(D12,D46,D47,D48)</f>
        <v>76846271280</v>
      </c>
      <c r="E10" s="12">
        <f t="shared" si="0"/>
        <v>3886998953</v>
      </c>
      <c r="F10" s="12">
        <f t="shared" si="0"/>
        <v>80733270233</v>
      </c>
      <c r="G10" s="12">
        <f t="shared" si="0"/>
        <v>33079340556</v>
      </c>
      <c r="H10" s="12">
        <f t="shared" si="0"/>
        <v>32738384990</v>
      </c>
      <c r="I10" s="12">
        <f t="shared" si="0"/>
        <v>47653929677</v>
      </c>
      <c r="J10" s="13"/>
    </row>
    <row r="11" spans="1:10" s="4" customFormat="1" ht="6.75" customHeight="1" x14ac:dyDescent="0.2">
      <c r="A11" s="14"/>
      <c r="B11" s="14"/>
      <c r="C11" s="14"/>
      <c r="D11" s="15"/>
      <c r="E11" s="15"/>
      <c r="F11" s="15"/>
      <c r="G11" s="15"/>
      <c r="H11" s="15"/>
      <c r="I11" s="15"/>
      <c r="J11" s="14"/>
    </row>
    <row r="12" spans="1:10" s="6" customFormat="1" ht="12.75" customHeight="1" x14ac:dyDescent="0.2">
      <c r="A12" s="37" t="s">
        <v>13</v>
      </c>
      <c r="B12" s="37"/>
      <c r="C12" s="37"/>
      <c r="D12" s="5">
        <f>SUM(D14,D18,D28,D33,D37,D43)</f>
        <v>65750973988</v>
      </c>
      <c r="E12" s="5">
        <f t="shared" ref="E12:I12" si="1">SUM(E14,E18,E28,E33,E37,E43)</f>
        <v>3892817194</v>
      </c>
      <c r="F12" s="5">
        <f t="shared" si="1"/>
        <v>69643791182</v>
      </c>
      <c r="G12" s="5">
        <f t="shared" si="1"/>
        <v>26533496732</v>
      </c>
      <c r="H12" s="5">
        <f t="shared" si="1"/>
        <v>26223763213</v>
      </c>
      <c r="I12" s="5">
        <f t="shared" si="1"/>
        <v>43110294450</v>
      </c>
    </row>
    <row r="13" spans="1:10" s="6" customFormat="1" ht="4.5" customHeight="1" x14ac:dyDescent="0.2">
      <c r="D13" s="5"/>
      <c r="E13" s="5"/>
      <c r="F13" s="5"/>
      <c r="G13" s="5"/>
      <c r="H13" s="5"/>
      <c r="I13" s="7"/>
    </row>
    <row r="14" spans="1:10" s="6" customFormat="1" ht="12.75" customHeight="1" x14ac:dyDescent="0.2">
      <c r="B14" s="23" t="s">
        <v>14</v>
      </c>
      <c r="C14" s="23"/>
      <c r="D14" s="5">
        <f t="shared" ref="D14:I14" si="2">SUM(D15:D16)</f>
        <v>0</v>
      </c>
      <c r="E14" s="5">
        <f t="shared" si="2"/>
        <v>0</v>
      </c>
      <c r="F14" s="5">
        <f t="shared" si="2"/>
        <v>0</v>
      </c>
      <c r="G14" s="5">
        <f t="shared" si="2"/>
        <v>0</v>
      </c>
      <c r="H14" s="5">
        <f t="shared" si="2"/>
        <v>0</v>
      </c>
      <c r="I14" s="5">
        <f t="shared" si="2"/>
        <v>0</v>
      </c>
    </row>
    <row r="15" spans="1:10" s="6" customFormat="1" ht="12.75" customHeight="1" x14ac:dyDescent="0.2">
      <c r="C15" s="19" t="s">
        <v>15</v>
      </c>
      <c r="D15" s="7">
        <v>0</v>
      </c>
      <c r="E15" s="7">
        <v>0</v>
      </c>
      <c r="F15" s="7">
        <f>D15+E15</f>
        <v>0</v>
      </c>
      <c r="G15" s="7">
        <v>0</v>
      </c>
      <c r="H15" s="7">
        <v>0</v>
      </c>
      <c r="I15" s="7">
        <f>F15-G15</f>
        <v>0</v>
      </c>
    </row>
    <row r="16" spans="1:10" s="6" customFormat="1" ht="12.75" customHeight="1" x14ac:dyDescent="0.2">
      <c r="C16" s="19" t="s">
        <v>16</v>
      </c>
      <c r="D16" s="7">
        <v>0</v>
      </c>
      <c r="E16" s="7">
        <v>0</v>
      </c>
      <c r="F16" s="7">
        <f>D16+E16</f>
        <v>0</v>
      </c>
      <c r="G16" s="7">
        <v>0</v>
      </c>
      <c r="H16" s="7">
        <v>0</v>
      </c>
      <c r="I16" s="7">
        <f>F16-G16</f>
        <v>0</v>
      </c>
    </row>
    <row r="17" spans="2:9" s="6" customFormat="1" ht="3" customHeight="1" x14ac:dyDescent="0.2"/>
    <row r="18" spans="2:9" s="6" customFormat="1" ht="12.75" customHeight="1" x14ac:dyDescent="0.2">
      <c r="B18" s="23" t="s">
        <v>17</v>
      </c>
      <c r="C18" s="23"/>
      <c r="D18" s="5">
        <f t="shared" ref="D18:I18" si="3">SUM(D19:D26)</f>
        <v>44982643557</v>
      </c>
      <c r="E18" s="5">
        <f t="shared" si="3"/>
        <v>-1659588242</v>
      </c>
      <c r="F18" s="5">
        <f t="shared" si="3"/>
        <v>43323055315</v>
      </c>
      <c r="G18" s="5">
        <f t="shared" si="3"/>
        <v>16017523951</v>
      </c>
      <c r="H18" s="5">
        <f t="shared" si="3"/>
        <v>15809424605</v>
      </c>
      <c r="I18" s="5">
        <f t="shared" si="3"/>
        <v>27305531364</v>
      </c>
    </row>
    <row r="19" spans="2:9" s="6" customFormat="1" ht="12.75" customHeight="1" x14ac:dyDescent="0.2">
      <c r="C19" s="19" t="s">
        <v>18</v>
      </c>
      <c r="D19" s="7">
        <v>40870579895</v>
      </c>
      <c r="E19" s="7">
        <v>-865473946</v>
      </c>
      <c r="F19" s="7">
        <f t="shared" ref="F19:F26" si="4">D19+E19</f>
        <v>40005105949</v>
      </c>
      <c r="G19" s="7">
        <v>15228686238</v>
      </c>
      <c r="H19" s="7">
        <v>15049209026</v>
      </c>
      <c r="I19" s="7">
        <f t="shared" ref="I19:I26" si="5">F19-G19</f>
        <v>24776419711</v>
      </c>
    </row>
    <row r="20" spans="2:9" s="6" customFormat="1" ht="12.75" customHeight="1" x14ac:dyDescent="0.2">
      <c r="C20" s="19" t="s">
        <v>19</v>
      </c>
      <c r="D20" s="7">
        <v>0</v>
      </c>
      <c r="E20" s="7">
        <v>0</v>
      </c>
      <c r="F20" s="7">
        <f t="shared" si="4"/>
        <v>0</v>
      </c>
      <c r="G20" s="7">
        <v>0</v>
      </c>
      <c r="H20" s="7">
        <v>0</v>
      </c>
      <c r="I20" s="7">
        <f t="shared" si="5"/>
        <v>0</v>
      </c>
    </row>
    <row r="21" spans="2:9" s="6" customFormat="1" ht="12.75" customHeight="1" x14ac:dyDescent="0.2">
      <c r="C21" s="19" t="s">
        <v>20</v>
      </c>
      <c r="D21" s="7">
        <v>93589920</v>
      </c>
      <c r="E21" s="7">
        <v>-33497864</v>
      </c>
      <c r="F21" s="7">
        <f t="shared" si="4"/>
        <v>60092056</v>
      </c>
      <c r="G21" s="7">
        <v>15214173</v>
      </c>
      <c r="H21" s="7">
        <v>15120068</v>
      </c>
      <c r="I21" s="7">
        <f t="shared" si="5"/>
        <v>44877883</v>
      </c>
    </row>
    <row r="22" spans="2:9" s="6" customFormat="1" ht="12.75" customHeight="1" x14ac:dyDescent="0.2">
      <c r="C22" s="19" t="s">
        <v>21</v>
      </c>
      <c r="D22" s="7">
        <v>503459927</v>
      </c>
      <c r="E22" s="7">
        <v>4454151</v>
      </c>
      <c r="F22" s="7">
        <f t="shared" si="4"/>
        <v>507914078</v>
      </c>
      <c r="G22" s="7">
        <v>160003568</v>
      </c>
      <c r="H22" s="7">
        <v>157569021</v>
      </c>
      <c r="I22" s="7">
        <f t="shared" si="5"/>
        <v>347910510</v>
      </c>
    </row>
    <row r="23" spans="2:9" s="6" customFormat="1" ht="12.75" customHeight="1" x14ac:dyDescent="0.2">
      <c r="C23" s="19" t="s">
        <v>22</v>
      </c>
      <c r="D23" s="7">
        <v>6213644</v>
      </c>
      <c r="E23" s="7">
        <v>45097</v>
      </c>
      <c r="F23" s="7">
        <f t="shared" si="4"/>
        <v>6258741</v>
      </c>
      <c r="G23" s="7">
        <v>2516055</v>
      </c>
      <c r="H23" s="7">
        <v>2490078</v>
      </c>
      <c r="I23" s="7">
        <f t="shared" si="5"/>
        <v>3742686</v>
      </c>
    </row>
    <row r="24" spans="2:9" s="6" customFormat="1" ht="12.75" customHeight="1" x14ac:dyDescent="0.2">
      <c r="C24" s="19" t="s">
        <v>23</v>
      </c>
      <c r="D24" s="7">
        <v>0</v>
      </c>
      <c r="E24" s="7">
        <v>0</v>
      </c>
      <c r="F24" s="7">
        <f t="shared" si="4"/>
        <v>0</v>
      </c>
      <c r="G24" s="7">
        <v>0</v>
      </c>
      <c r="H24" s="7">
        <v>0</v>
      </c>
      <c r="I24" s="7">
        <f t="shared" si="5"/>
        <v>0</v>
      </c>
    </row>
    <row r="25" spans="2:9" s="6" customFormat="1" ht="12.75" customHeight="1" x14ac:dyDescent="0.2">
      <c r="C25" s="19" t="s">
        <v>24</v>
      </c>
      <c r="D25" s="7">
        <v>14738888</v>
      </c>
      <c r="E25" s="7">
        <v>676415</v>
      </c>
      <c r="F25" s="7">
        <f t="shared" si="4"/>
        <v>15415303</v>
      </c>
      <c r="G25" s="7">
        <v>5882359</v>
      </c>
      <c r="H25" s="7">
        <v>5797757</v>
      </c>
      <c r="I25" s="7">
        <f t="shared" si="5"/>
        <v>9532944</v>
      </c>
    </row>
    <row r="26" spans="2:9" s="6" customFormat="1" ht="12.75" customHeight="1" x14ac:dyDescent="0.2">
      <c r="C26" s="8" t="s">
        <v>25</v>
      </c>
      <c r="D26" s="7">
        <v>3494061283</v>
      </c>
      <c r="E26" s="7">
        <v>-765792095</v>
      </c>
      <c r="F26" s="7">
        <f t="shared" si="4"/>
        <v>2728269188</v>
      </c>
      <c r="G26" s="7">
        <v>605221558</v>
      </c>
      <c r="H26" s="7">
        <v>579238655</v>
      </c>
      <c r="I26" s="7">
        <f t="shared" si="5"/>
        <v>2123047630</v>
      </c>
    </row>
    <row r="27" spans="2:9" s="6" customFormat="1" ht="3" customHeight="1" x14ac:dyDescent="0.2"/>
    <row r="28" spans="2:9" s="6" customFormat="1" ht="12.75" customHeight="1" x14ac:dyDescent="0.2">
      <c r="B28" s="23" t="s">
        <v>26</v>
      </c>
      <c r="C28" s="23"/>
      <c r="D28" s="5">
        <f t="shared" ref="D28:I28" si="6">SUM(D29:D31)</f>
        <v>2724014857</v>
      </c>
      <c r="E28" s="5">
        <f t="shared" si="6"/>
        <v>6156759728</v>
      </c>
      <c r="F28" s="5">
        <f t="shared" si="6"/>
        <v>8880774585</v>
      </c>
      <c r="G28" s="5">
        <f t="shared" si="6"/>
        <v>531394779</v>
      </c>
      <c r="H28" s="5">
        <f t="shared" si="6"/>
        <v>478368111</v>
      </c>
      <c r="I28" s="5">
        <f t="shared" si="6"/>
        <v>8349379806</v>
      </c>
    </row>
    <row r="29" spans="2:9" s="6" customFormat="1" ht="12.75" customHeight="1" x14ac:dyDescent="0.2">
      <c r="C29" s="19" t="s">
        <v>27</v>
      </c>
      <c r="D29" s="7">
        <v>2548211898</v>
      </c>
      <c r="E29" s="7">
        <v>6145073919</v>
      </c>
      <c r="F29" s="7">
        <f>D29+E29</f>
        <v>8693285817</v>
      </c>
      <c r="G29" s="7">
        <v>454001144</v>
      </c>
      <c r="H29" s="7">
        <v>404570146</v>
      </c>
      <c r="I29" s="7">
        <f>F29-G29</f>
        <v>8239284673</v>
      </c>
    </row>
    <row r="30" spans="2:9" s="6" customFormat="1" ht="12.75" customHeight="1" x14ac:dyDescent="0.2">
      <c r="C30" s="19" t="s">
        <v>28</v>
      </c>
      <c r="D30" s="7">
        <v>175802959</v>
      </c>
      <c r="E30" s="7">
        <v>11685809</v>
      </c>
      <c r="F30" s="7">
        <f>D30+E30</f>
        <v>187488768</v>
      </c>
      <c r="G30" s="7">
        <v>77393635</v>
      </c>
      <c r="H30" s="7">
        <v>73797965</v>
      </c>
      <c r="I30" s="7">
        <f>F30-G30</f>
        <v>110095133</v>
      </c>
    </row>
    <row r="31" spans="2:9" s="6" customFormat="1" ht="12.75" customHeight="1" x14ac:dyDescent="0.2">
      <c r="C31" s="19" t="s">
        <v>29</v>
      </c>
      <c r="D31" s="7">
        <v>0</v>
      </c>
      <c r="E31" s="7">
        <v>0</v>
      </c>
      <c r="F31" s="7">
        <f>D31+E31</f>
        <v>0</v>
      </c>
      <c r="G31" s="7">
        <v>0</v>
      </c>
      <c r="H31" s="7">
        <v>0</v>
      </c>
      <c r="I31" s="7">
        <f>F31-G31</f>
        <v>0</v>
      </c>
    </row>
    <row r="32" spans="2:9" s="6" customFormat="1" ht="3" customHeight="1" x14ac:dyDescent="0.2"/>
    <row r="33" spans="1:9" s="6" customFormat="1" ht="12.75" customHeight="1" x14ac:dyDescent="0.2">
      <c r="B33" s="23" t="s">
        <v>30</v>
      </c>
      <c r="C33" s="23"/>
      <c r="D33" s="5">
        <f t="shared" ref="D33:I33" si="7">SUM(D34:D35)</f>
        <v>144326094</v>
      </c>
      <c r="E33" s="5">
        <f t="shared" si="7"/>
        <v>1857807</v>
      </c>
      <c r="F33" s="5">
        <f t="shared" si="7"/>
        <v>146183901</v>
      </c>
      <c r="G33" s="5">
        <f t="shared" si="7"/>
        <v>27867245</v>
      </c>
      <c r="H33" s="5">
        <f t="shared" si="7"/>
        <v>22017291</v>
      </c>
      <c r="I33" s="5">
        <f t="shared" si="7"/>
        <v>118316656</v>
      </c>
    </row>
    <row r="34" spans="1:9" s="6" customFormat="1" ht="12.75" customHeight="1" x14ac:dyDescent="0.2">
      <c r="C34" s="19" t="s">
        <v>31</v>
      </c>
      <c r="D34" s="7">
        <v>0</v>
      </c>
      <c r="E34" s="7">
        <v>0</v>
      </c>
      <c r="F34" s="7">
        <f>D34+E34</f>
        <v>0</v>
      </c>
      <c r="G34" s="7">
        <v>0</v>
      </c>
      <c r="H34" s="7">
        <v>0</v>
      </c>
      <c r="I34" s="7">
        <f>F34-G34</f>
        <v>0</v>
      </c>
    </row>
    <row r="35" spans="1:9" s="6" customFormat="1" ht="12.75" customHeight="1" x14ac:dyDescent="0.2">
      <c r="C35" s="19" t="s">
        <v>32</v>
      </c>
      <c r="D35" s="7">
        <v>144326094</v>
      </c>
      <c r="E35" s="7">
        <v>1857807</v>
      </c>
      <c r="F35" s="7">
        <f>D35+E35</f>
        <v>146183901</v>
      </c>
      <c r="G35" s="7">
        <v>27867245</v>
      </c>
      <c r="H35" s="7">
        <v>22017291</v>
      </c>
      <c r="I35" s="7">
        <f>F35-G35</f>
        <v>118316656</v>
      </c>
    </row>
    <row r="36" spans="1:9" s="6" customFormat="1" ht="3" customHeight="1" x14ac:dyDescent="0.2"/>
    <row r="37" spans="1:9" s="6" customFormat="1" ht="12.75" customHeight="1" x14ac:dyDescent="0.2">
      <c r="B37" s="23" t="s">
        <v>33</v>
      </c>
      <c r="C37" s="23"/>
      <c r="D37" s="5">
        <f t="shared" ref="D37:I37" si="8">SUM(D38:D41)</f>
        <v>0</v>
      </c>
      <c r="E37" s="5">
        <f t="shared" si="8"/>
        <v>0</v>
      </c>
      <c r="F37" s="5">
        <f t="shared" si="8"/>
        <v>0</v>
      </c>
      <c r="G37" s="5">
        <f t="shared" si="8"/>
        <v>0</v>
      </c>
      <c r="H37" s="5">
        <f t="shared" si="8"/>
        <v>0</v>
      </c>
      <c r="I37" s="5">
        <f t="shared" si="8"/>
        <v>0</v>
      </c>
    </row>
    <row r="38" spans="1:9" s="6" customFormat="1" ht="12.75" customHeight="1" x14ac:dyDescent="0.2">
      <c r="C38" s="19" t="s">
        <v>34</v>
      </c>
      <c r="D38" s="7">
        <v>0</v>
      </c>
      <c r="E38" s="7">
        <v>0</v>
      </c>
      <c r="F38" s="7">
        <f>D38+E38</f>
        <v>0</v>
      </c>
      <c r="G38" s="7">
        <v>0</v>
      </c>
      <c r="H38" s="7">
        <v>0</v>
      </c>
      <c r="I38" s="7">
        <f>F38-G38</f>
        <v>0</v>
      </c>
    </row>
    <row r="39" spans="1:9" s="6" customFormat="1" ht="12.75" customHeight="1" x14ac:dyDescent="0.2">
      <c r="C39" s="19" t="s">
        <v>35</v>
      </c>
      <c r="D39" s="7">
        <v>0</v>
      </c>
      <c r="E39" s="7">
        <v>0</v>
      </c>
      <c r="F39" s="7">
        <f>D39+E39</f>
        <v>0</v>
      </c>
      <c r="G39" s="7">
        <v>0</v>
      </c>
      <c r="H39" s="7">
        <v>0</v>
      </c>
      <c r="I39" s="7">
        <f>F39-G39</f>
        <v>0</v>
      </c>
    </row>
    <row r="40" spans="1:9" s="6" customFormat="1" ht="12.75" customHeight="1" x14ac:dyDescent="0.2">
      <c r="C40" s="19" t="s">
        <v>36</v>
      </c>
      <c r="D40" s="7">
        <v>0</v>
      </c>
      <c r="E40" s="7">
        <v>0</v>
      </c>
      <c r="F40" s="7">
        <f>D40+E40</f>
        <v>0</v>
      </c>
      <c r="G40" s="7">
        <v>0</v>
      </c>
      <c r="H40" s="7">
        <v>0</v>
      </c>
      <c r="I40" s="7">
        <f>F40-G40</f>
        <v>0</v>
      </c>
    </row>
    <row r="41" spans="1:9" s="6" customFormat="1" ht="12.75" customHeight="1" x14ac:dyDescent="0.2">
      <c r="C41" s="19" t="s">
        <v>37</v>
      </c>
      <c r="D41" s="7">
        <v>0</v>
      </c>
      <c r="E41" s="7">
        <v>0</v>
      </c>
      <c r="F41" s="7">
        <f>D41+E41</f>
        <v>0</v>
      </c>
      <c r="G41" s="7">
        <v>0</v>
      </c>
      <c r="H41" s="7">
        <v>0</v>
      </c>
      <c r="I41" s="7">
        <f>F41-G41</f>
        <v>0</v>
      </c>
    </row>
    <row r="42" spans="1:9" s="6" customFormat="1" ht="3" customHeight="1" x14ac:dyDescent="0.2"/>
    <row r="43" spans="1:9" s="6" customFormat="1" ht="12.75" customHeight="1" x14ac:dyDescent="0.2">
      <c r="B43" s="23" t="s">
        <v>38</v>
      </c>
      <c r="C43" s="23"/>
      <c r="D43" s="5">
        <f t="shared" ref="D43:I43" si="9">SUM(D44:D44)</f>
        <v>17899989480</v>
      </c>
      <c r="E43" s="5">
        <f t="shared" si="9"/>
        <v>-606212099</v>
      </c>
      <c r="F43" s="5">
        <f t="shared" si="9"/>
        <v>17293777381</v>
      </c>
      <c r="G43" s="5">
        <f t="shared" si="9"/>
        <v>9956710757</v>
      </c>
      <c r="H43" s="5">
        <f t="shared" si="9"/>
        <v>9913953206</v>
      </c>
      <c r="I43" s="5">
        <f t="shared" si="9"/>
        <v>7337066624</v>
      </c>
    </row>
    <row r="44" spans="1:9" s="6" customFormat="1" ht="12.75" customHeight="1" x14ac:dyDescent="0.2">
      <c r="C44" s="19" t="s">
        <v>44</v>
      </c>
      <c r="D44" s="7">
        <v>17899989480</v>
      </c>
      <c r="E44" s="7">
        <v>-606212099</v>
      </c>
      <c r="F44" s="7">
        <f>D44+E44</f>
        <v>17293777381</v>
      </c>
      <c r="G44" s="7">
        <v>9956710757</v>
      </c>
      <c r="H44" s="7">
        <v>9913953206</v>
      </c>
      <c r="I44" s="7">
        <f>F44-G44</f>
        <v>7337066624</v>
      </c>
    </row>
    <row r="45" spans="1:9" s="6" customFormat="1" ht="4.5" customHeight="1" x14ac:dyDescent="0.2"/>
    <row r="46" spans="1:9" s="6" customFormat="1" ht="12.75" customHeight="1" x14ac:dyDescent="0.2">
      <c r="A46" s="23" t="s">
        <v>39</v>
      </c>
      <c r="B46" s="23"/>
      <c r="C46" s="23"/>
      <c r="D46" s="5">
        <v>8333537680</v>
      </c>
      <c r="E46" s="5">
        <v>0</v>
      </c>
      <c r="F46" s="5">
        <f>D46+E46</f>
        <v>8333537680</v>
      </c>
      <c r="G46" s="5">
        <v>4981728533</v>
      </c>
      <c r="H46" s="5">
        <v>4950506486</v>
      </c>
      <c r="I46" s="5">
        <f>F46-G46</f>
        <v>3351809147</v>
      </c>
    </row>
    <row r="47" spans="1:9" s="6" customFormat="1" ht="12.75" customHeight="1" x14ac:dyDescent="0.2">
      <c r="A47" s="23" t="s">
        <v>40</v>
      </c>
      <c r="B47" s="23"/>
      <c r="C47" s="23"/>
      <c r="D47" s="5">
        <v>2740579892</v>
      </c>
      <c r="E47" s="5">
        <v>0</v>
      </c>
      <c r="F47" s="5">
        <f t="shared" ref="F47:F48" si="10">D47+E47</f>
        <v>2740579892</v>
      </c>
      <c r="G47" s="5">
        <v>1563964084</v>
      </c>
      <c r="H47" s="5">
        <v>1563964084</v>
      </c>
      <c r="I47" s="5">
        <f>F47-G47</f>
        <v>1176615808</v>
      </c>
    </row>
    <row r="48" spans="1:9" s="6" customFormat="1" ht="12.75" customHeight="1" x14ac:dyDescent="0.2">
      <c r="A48" s="23" t="s">
        <v>41</v>
      </c>
      <c r="B48" s="23"/>
      <c r="C48" s="23"/>
      <c r="D48" s="5">
        <v>21179720</v>
      </c>
      <c r="E48" s="5">
        <v>-5818241</v>
      </c>
      <c r="F48" s="5">
        <f t="shared" si="10"/>
        <v>15361479</v>
      </c>
      <c r="G48" s="5">
        <v>151207</v>
      </c>
      <c r="H48" s="5">
        <v>151207</v>
      </c>
      <c r="I48" s="5">
        <f>F48-G48</f>
        <v>15210272</v>
      </c>
    </row>
    <row r="49" spans="1:10" s="4" customFormat="1" ht="1.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4"/>
    </row>
    <row r="50" spans="1:10" s="4" customFormat="1" x14ac:dyDescent="0.2">
      <c r="A50" s="17" t="s">
        <v>42</v>
      </c>
      <c r="B50" s="17"/>
      <c r="C50" s="17"/>
      <c r="D50" s="17"/>
      <c r="E50" s="17"/>
      <c r="F50" s="17"/>
      <c r="G50" s="17"/>
      <c r="H50" s="17"/>
      <c r="I50" s="17"/>
      <c r="J50" s="14"/>
    </row>
    <row r="51" spans="1:10" s="4" customFormat="1" x14ac:dyDescent="0.2">
      <c r="A51" s="14"/>
      <c r="B51" s="14"/>
      <c r="C51" s="14"/>
      <c r="D51" s="18"/>
      <c r="E51" s="14"/>
      <c r="F51" s="14"/>
      <c r="G51" s="14"/>
      <c r="H51" s="14"/>
      <c r="I51" s="14"/>
      <c r="J51" s="14"/>
    </row>
    <row r="52" spans="1:10" x14ac:dyDescent="0.2">
      <c r="A52" s="4"/>
      <c r="B52" s="4"/>
      <c r="C52" s="4"/>
      <c r="D52" s="9"/>
      <c r="E52" s="9"/>
      <c r="F52" s="9"/>
      <c r="G52" s="9"/>
      <c r="H52" s="9"/>
      <c r="I52" s="9"/>
      <c r="J52" s="4"/>
    </row>
    <row r="53" spans="1:10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4"/>
      <c r="B55" s="4"/>
      <c r="C55" s="4"/>
      <c r="D55" s="7"/>
      <c r="E55" s="7"/>
      <c r="F55" s="7"/>
      <c r="G55" s="7"/>
      <c r="H55" s="7"/>
      <c r="I55" s="4"/>
      <c r="J55" s="4"/>
    </row>
    <row r="56" spans="1:10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</sheetData>
  <mergeCells count="19">
    <mergeCell ref="B37:C37"/>
    <mergeCell ref="B43:C43"/>
    <mergeCell ref="A46:C46"/>
    <mergeCell ref="A47:C47"/>
    <mergeCell ref="A48:C48"/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Ejecutivo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2018-07-23T16:40:51Z</cp:lastPrinted>
  <dcterms:created xsi:type="dcterms:W3CDTF">2016-05-11T16:34:31Z</dcterms:created>
  <dcterms:modified xsi:type="dcterms:W3CDTF">2022-07-26T16:10:13Z</dcterms:modified>
</cp:coreProperties>
</file>