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E85" i="1" s="1"/>
  <c r="H85" i="1" s="1"/>
  <c r="E86" i="1"/>
  <c r="H86" i="1" s="1"/>
  <c r="G85" i="1"/>
  <c r="F85" i="1"/>
  <c r="D85" i="1"/>
  <c r="C85" i="1"/>
  <c r="E83" i="1"/>
  <c r="H83" i="1" s="1"/>
  <c r="E82" i="1"/>
  <c r="E80" i="1" s="1"/>
  <c r="H80" i="1" s="1"/>
  <c r="E81" i="1"/>
  <c r="H81" i="1" s="1"/>
  <c r="G80" i="1"/>
  <c r="F80" i="1"/>
  <c r="D80" i="1"/>
  <c r="C80" i="1"/>
  <c r="E78" i="1"/>
  <c r="H78" i="1" s="1"/>
  <c r="E77" i="1"/>
  <c r="H77" i="1" s="1"/>
  <c r="E76" i="1"/>
  <c r="H76" i="1" s="1"/>
  <c r="E75" i="1"/>
  <c r="E74" i="1"/>
  <c r="E71" i="1" s="1"/>
  <c r="H71" i="1" s="1"/>
  <c r="E73" i="1"/>
  <c r="E72" i="1"/>
  <c r="G71" i="1"/>
  <c r="F71" i="1"/>
  <c r="D71" i="1"/>
  <c r="C71" i="1"/>
  <c r="E69" i="1"/>
  <c r="H69" i="1" s="1"/>
  <c r="E68" i="1"/>
  <c r="E66" i="1" s="1"/>
  <c r="H66" i="1" s="1"/>
  <c r="E67" i="1"/>
  <c r="H67" i="1" s="1"/>
  <c r="G66" i="1"/>
  <c r="F66" i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E55" i="1" s="1"/>
  <c r="E56" i="1"/>
  <c r="H56" i="1" s="1"/>
  <c r="G55" i="1"/>
  <c r="G11" i="1" s="1"/>
  <c r="F55" i="1"/>
  <c r="D55" i="1"/>
  <c r="C55" i="1"/>
  <c r="C11" i="1" s="1"/>
  <c r="E53" i="1"/>
  <c r="E52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G44" i="1"/>
  <c r="F44" i="1"/>
  <c r="E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G33" i="1"/>
  <c r="F33" i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G22" i="1"/>
  <c r="F22" i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G13" i="1"/>
  <c r="F13" i="1"/>
  <c r="E13" i="1"/>
  <c r="D13" i="1"/>
  <c r="D11" i="1" s="1"/>
  <c r="C13" i="1"/>
  <c r="F11" i="1"/>
  <c r="E11" i="1" l="1"/>
  <c r="H11" i="1" s="1"/>
  <c r="H55" i="1"/>
  <c r="H57" i="1"/>
  <c r="H68" i="1"/>
  <c r="H82" i="1"/>
  <c r="H87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<sst xmlns="http://schemas.openxmlformats.org/spreadsheetml/2006/main" count="90" uniqueCount="90">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</sst>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vertical="top"/>
    </xf>
    <xf numFmtId="0" fontId="2" fillId="0" borderId="0" xfId="1" applyFill="1" applyAlignment="1">
      <alignment vertical="top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10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Alignment="1">
      <alignment vertical="top"/>
    </xf>
    <xf numFmtId="0" fontId="2" fillId="0" borderId="0" xfId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10" fillId="0" borderId="0" xfId="1" applyFont="1" applyBorder="1" applyAlignment="1">
      <alignment horizontal="justify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left" vertical="top"/>
    </xf>
    <xf numFmtId="164" fontId="10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 wrapText="1"/>
    </xf>
    <xf numFmtId="0" fontId="10" fillId="0" borderId="0" xfId="1" applyFont="1" applyAlignment="1"/>
    <xf numFmtId="0" fontId="11" fillId="0" borderId="0" xfId="1" applyFont="1" applyAlignment="1"/>
    <xf numFmtId="0" fontId="9" fillId="0" borderId="0" xfId="1" applyFont="1"/>
    <xf numFmtId="164" fontId="2" fillId="0" borderId="0" xfId="1" applyNumberFormat="1"/>
  </cellXfs>
  <cellStyles count="3">
    <cellStyle name="Normal" xfId="0" builtinId="0"/>
    <cellStyle name="Normal 12 3 1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workbookViewId="0">
      <selection sqref="A1:H94"/>
    </sheetView>
  </sheetViews>
  <sheetFormatPr baseColWidth="10" defaultRowHeight="15" x14ac:dyDescent="0.25"/>
  <cols>
    <col min="1" max="1" width="2.7109375" style="38" customWidth="1"/>
    <col min="2" max="2" width="47.85546875" style="38" customWidth="1"/>
    <col min="3" max="8" width="15.7109375" style="38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hidden="1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hidden="1" customHeight="1" x14ac:dyDescent="0.25">
      <c r="A11" s="20" t="s">
        <v>16</v>
      </c>
      <c r="B11" s="20"/>
      <c r="C11" s="21">
        <f>SUM(C13,C22,C33,C44,C55,C66,C71,C80,C85)</f>
        <v>76846271280</v>
      </c>
      <c r="D11" s="21">
        <f>SUM(D13,D22,D33,D44,D55,D66,D71,D80,D85)</f>
        <v>3886998953</v>
      </c>
      <c r="E11" s="21">
        <f>SUM(E13,E22,E33,E44,E55,E66,E71,E80,E85)</f>
        <v>80733270233</v>
      </c>
      <c r="F11" s="21">
        <f>SUM(F13,F22,F33,F44,F55,F66,F71,F80,F85)</f>
        <v>33079340556</v>
      </c>
      <c r="G11" s="21">
        <f>SUM(G13,G22,G33,G44,G55,G66,G71,G80,G85)</f>
        <v>32738384990</v>
      </c>
      <c r="H11" s="21">
        <f>E11-F11</f>
        <v>47653929677</v>
      </c>
    </row>
    <row r="12" spans="1:8" s="25" customFormat="1" ht="3.95" hidden="1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8" customFormat="1" ht="14.25" hidden="1" customHeight="1" x14ac:dyDescent="0.25">
      <c r="A13" s="26" t="s">
        <v>17</v>
      </c>
      <c r="B13" s="26"/>
      <c r="C13" s="27">
        <f>SUM(C14:C20)</f>
        <v>37332780271</v>
      </c>
      <c r="D13" s="27">
        <f t="shared" ref="D13:G13" si="0">SUM(D14:D20)</f>
        <v>-1596061208</v>
      </c>
      <c r="E13" s="27">
        <f t="shared" si="0"/>
        <v>35736719063</v>
      </c>
      <c r="F13" s="27">
        <f t="shared" si="0"/>
        <v>13944407369</v>
      </c>
      <c r="G13" s="27">
        <f t="shared" si="0"/>
        <v>13906067940</v>
      </c>
      <c r="H13" s="27">
        <f>E13-F13</f>
        <v>21792311694</v>
      </c>
    </row>
    <row r="14" spans="1:8" s="32" customFormat="1" ht="12" hidden="1" customHeight="1" x14ac:dyDescent="0.25">
      <c r="A14" s="29"/>
      <c r="B14" s="30" t="s">
        <v>18</v>
      </c>
      <c r="C14" s="31">
        <v>15906938230</v>
      </c>
      <c r="D14" s="31">
        <v>-242715058</v>
      </c>
      <c r="E14" s="31">
        <f>C14+D14</f>
        <v>15664223172</v>
      </c>
      <c r="F14" s="31">
        <v>5895124190</v>
      </c>
      <c r="G14" s="31">
        <v>5890505939</v>
      </c>
      <c r="H14" s="31">
        <f>E14-F14</f>
        <v>9769098982</v>
      </c>
    </row>
    <row r="15" spans="1:8" s="33" customFormat="1" ht="12.75" hidden="1" customHeight="1" x14ac:dyDescent="0.25">
      <c r="A15" s="29"/>
      <c r="B15" s="30" t="s">
        <v>19</v>
      </c>
      <c r="C15" s="31">
        <v>1445566264</v>
      </c>
      <c r="D15" s="31">
        <v>-904342826</v>
      </c>
      <c r="E15" s="31">
        <f t="shared" ref="E15:E81" si="1">C15+D15</f>
        <v>541223438</v>
      </c>
      <c r="F15" s="31">
        <v>213476653</v>
      </c>
      <c r="G15" s="31">
        <v>206507360</v>
      </c>
      <c r="H15" s="31">
        <f t="shared" ref="H15:H20" si="2">E15-F15</f>
        <v>327746785</v>
      </c>
    </row>
    <row r="16" spans="1:8" s="33" customFormat="1" ht="12.75" hidden="1" customHeight="1" x14ac:dyDescent="0.25">
      <c r="A16" s="29"/>
      <c r="B16" s="30" t="s">
        <v>20</v>
      </c>
      <c r="C16" s="31">
        <v>6567044978</v>
      </c>
      <c r="D16" s="31">
        <v>-489636288</v>
      </c>
      <c r="E16" s="31">
        <f t="shared" si="1"/>
        <v>6077408690</v>
      </c>
      <c r="F16" s="31">
        <v>2168176962</v>
      </c>
      <c r="G16" s="31">
        <v>2163386071</v>
      </c>
      <c r="H16" s="31">
        <f t="shared" si="2"/>
        <v>3909231728</v>
      </c>
    </row>
    <row r="17" spans="1:8" s="33" customFormat="1" ht="12.75" hidden="1" customHeight="1" x14ac:dyDescent="0.25">
      <c r="A17" s="29"/>
      <c r="B17" s="30" t="s">
        <v>21</v>
      </c>
      <c r="C17" s="31">
        <v>4047560139</v>
      </c>
      <c r="D17" s="31">
        <v>96647239</v>
      </c>
      <c r="E17" s="31">
        <f t="shared" si="1"/>
        <v>4144207378</v>
      </c>
      <c r="F17" s="31">
        <v>1627135792</v>
      </c>
      <c r="G17" s="31">
        <v>1608673912</v>
      </c>
      <c r="H17" s="31">
        <f t="shared" si="2"/>
        <v>2517071586</v>
      </c>
    </row>
    <row r="18" spans="1:8" s="33" customFormat="1" ht="12.75" hidden="1" customHeight="1" x14ac:dyDescent="0.25">
      <c r="A18" s="29"/>
      <c r="B18" s="30" t="s">
        <v>22</v>
      </c>
      <c r="C18" s="31">
        <v>4106916606</v>
      </c>
      <c r="D18" s="31">
        <v>88210256</v>
      </c>
      <c r="E18" s="31">
        <f t="shared" si="1"/>
        <v>4195126862</v>
      </c>
      <c r="F18" s="31">
        <v>1819161724</v>
      </c>
      <c r="G18" s="31">
        <v>1817013116</v>
      </c>
      <c r="H18" s="31">
        <f t="shared" si="2"/>
        <v>2375965138</v>
      </c>
    </row>
    <row r="19" spans="1:8" s="33" customFormat="1" ht="12.75" hidden="1" customHeight="1" x14ac:dyDescent="0.25">
      <c r="A19" s="29"/>
      <c r="B19" s="30" t="s">
        <v>23</v>
      </c>
      <c r="C19" s="31">
        <v>1746026723</v>
      </c>
      <c r="D19" s="31">
        <v>-174200596</v>
      </c>
      <c r="E19" s="31">
        <f t="shared" si="1"/>
        <v>1571826127</v>
      </c>
      <c r="F19" s="31">
        <v>0</v>
      </c>
      <c r="G19" s="31">
        <v>0</v>
      </c>
      <c r="H19" s="31">
        <f t="shared" si="2"/>
        <v>1571826127</v>
      </c>
    </row>
    <row r="20" spans="1:8" s="33" customFormat="1" ht="12.75" hidden="1" customHeight="1" x14ac:dyDescent="0.25">
      <c r="A20" s="29"/>
      <c r="B20" s="30" t="s">
        <v>24</v>
      </c>
      <c r="C20" s="31">
        <v>3512727331</v>
      </c>
      <c r="D20" s="31">
        <v>29976065</v>
      </c>
      <c r="E20" s="31">
        <f t="shared" si="1"/>
        <v>3542703396</v>
      </c>
      <c r="F20" s="31">
        <v>2221332048</v>
      </c>
      <c r="G20" s="31">
        <v>2219981542</v>
      </c>
      <c r="H20" s="31">
        <f t="shared" si="2"/>
        <v>1321371348</v>
      </c>
    </row>
    <row r="21" spans="1:8" s="25" customFormat="1" ht="3.75" hidden="1" customHeight="1" x14ac:dyDescent="0.25">
      <c r="A21" s="23"/>
      <c r="B21" s="23"/>
      <c r="C21" s="24"/>
      <c r="D21" s="24"/>
      <c r="E21" s="31"/>
      <c r="F21" s="24"/>
      <c r="G21" s="24"/>
      <c r="H21" s="24"/>
    </row>
    <row r="22" spans="1:8" s="28" customFormat="1" ht="14.25" hidden="1" customHeight="1" x14ac:dyDescent="0.25">
      <c r="A22" s="26" t="s">
        <v>25</v>
      </c>
      <c r="B22" s="26"/>
      <c r="C22" s="27">
        <f>SUM(C23:C31)</f>
        <v>684843300</v>
      </c>
      <c r="D22" s="27">
        <f t="shared" ref="D22:E22" si="3">SUM(D23:D31)</f>
        <v>371336641</v>
      </c>
      <c r="E22" s="27">
        <f t="shared" si="3"/>
        <v>1056179941</v>
      </c>
      <c r="F22" s="27">
        <f>SUM(F23:F31)</f>
        <v>341031927</v>
      </c>
      <c r="G22" s="27">
        <f>SUM(G23:G31)</f>
        <v>300765886</v>
      </c>
      <c r="H22" s="27">
        <f>E22-F22</f>
        <v>715148014</v>
      </c>
    </row>
    <row r="23" spans="1:8" s="33" customFormat="1" ht="24" hidden="1" customHeight="1" x14ac:dyDescent="0.25">
      <c r="A23" s="34"/>
      <c r="B23" s="35" t="s">
        <v>26</v>
      </c>
      <c r="C23" s="31">
        <v>218401447</v>
      </c>
      <c r="D23" s="31">
        <v>36771734</v>
      </c>
      <c r="E23" s="31">
        <f>C23+D23</f>
        <v>255173181</v>
      </c>
      <c r="F23" s="31">
        <v>32389974</v>
      </c>
      <c r="G23" s="31">
        <v>18741970</v>
      </c>
      <c r="H23" s="31">
        <f>E23-F23</f>
        <v>222783207</v>
      </c>
    </row>
    <row r="24" spans="1:8" s="33" customFormat="1" ht="12.75" hidden="1" customHeight="1" x14ac:dyDescent="0.25">
      <c r="A24" s="29"/>
      <c r="B24" s="30" t="s">
        <v>27</v>
      </c>
      <c r="C24" s="31">
        <v>231476824</v>
      </c>
      <c r="D24" s="31">
        <v>260519157</v>
      </c>
      <c r="E24" s="31">
        <f t="shared" si="1"/>
        <v>491995981</v>
      </c>
      <c r="F24" s="31">
        <v>211469356</v>
      </c>
      <c r="G24" s="31">
        <v>196320267</v>
      </c>
      <c r="H24" s="31">
        <f t="shared" ref="H24:H31" si="4">E24-F24</f>
        <v>280526625</v>
      </c>
    </row>
    <row r="25" spans="1:8" s="33" customFormat="1" ht="24" hidden="1" customHeight="1" x14ac:dyDescent="0.25">
      <c r="A25" s="29"/>
      <c r="B25" s="35" t="s">
        <v>28</v>
      </c>
      <c r="C25" s="31">
        <v>4939852</v>
      </c>
      <c r="D25" s="31">
        <v>105735</v>
      </c>
      <c r="E25" s="31">
        <f t="shared" si="1"/>
        <v>5045587</v>
      </c>
      <c r="F25" s="31">
        <v>3652482</v>
      </c>
      <c r="G25" s="31">
        <v>3329707</v>
      </c>
      <c r="H25" s="31">
        <f t="shared" si="4"/>
        <v>1393105</v>
      </c>
    </row>
    <row r="26" spans="1:8" s="33" customFormat="1" ht="12.75" hidden="1" customHeight="1" x14ac:dyDescent="0.25">
      <c r="A26" s="29"/>
      <c r="B26" s="30" t="s">
        <v>29</v>
      </c>
      <c r="C26" s="31">
        <v>21607580</v>
      </c>
      <c r="D26" s="31">
        <v>2783311</v>
      </c>
      <c r="E26" s="31">
        <f t="shared" si="1"/>
        <v>24390891</v>
      </c>
      <c r="F26" s="31">
        <v>6501980</v>
      </c>
      <c r="G26" s="31">
        <v>3270229</v>
      </c>
      <c r="H26" s="31">
        <f t="shared" si="4"/>
        <v>17888911</v>
      </c>
    </row>
    <row r="27" spans="1:8" s="33" customFormat="1" ht="12.75" hidden="1" customHeight="1" x14ac:dyDescent="0.25">
      <c r="A27" s="29"/>
      <c r="B27" s="30" t="s">
        <v>30</v>
      </c>
      <c r="C27" s="31">
        <v>9334647</v>
      </c>
      <c r="D27" s="31">
        <v>415680</v>
      </c>
      <c r="E27" s="31">
        <f t="shared" si="1"/>
        <v>9750327</v>
      </c>
      <c r="F27" s="31">
        <v>3712240</v>
      </c>
      <c r="G27" s="31">
        <v>2360049</v>
      </c>
      <c r="H27" s="31">
        <f t="shared" si="4"/>
        <v>6038087</v>
      </c>
    </row>
    <row r="28" spans="1:8" s="33" customFormat="1" ht="12.75" hidden="1" customHeight="1" x14ac:dyDescent="0.25">
      <c r="A28" s="29"/>
      <c r="B28" s="30" t="s">
        <v>31</v>
      </c>
      <c r="C28" s="31">
        <v>126838664</v>
      </c>
      <c r="D28" s="31">
        <v>53387734</v>
      </c>
      <c r="E28" s="31">
        <f t="shared" si="1"/>
        <v>180226398</v>
      </c>
      <c r="F28" s="31">
        <v>67672452</v>
      </c>
      <c r="G28" s="31">
        <v>63827932</v>
      </c>
      <c r="H28" s="31">
        <f t="shared" si="4"/>
        <v>112553946</v>
      </c>
    </row>
    <row r="29" spans="1:8" s="33" customFormat="1" ht="24" hidden="1" customHeight="1" x14ac:dyDescent="0.25">
      <c r="A29" s="29"/>
      <c r="B29" s="35" t="s">
        <v>32</v>
      </c>
      <c r="C29" s="31">
        <v>27395289</v>
      </c>
      <c r="D29" s="31">
        <v>13982188</v>
      </c>
      <c r="E29" s="31">
        <f t="shared" si="1"/>
        <v>41377477</v>
      </c>
      <c r="F29" s="31">
        <v>2997806</v>
      </c>
      <c r="G29" s="31">
        <v>2348132</v>
      </c>
      <c r="H29" s="31">
        <f t="shared" si="4"/>
        <v>38379671</v>
      </c>
    </row>
    <row r="30" spans="1:8" s="33" customFormat="1" ht="12.75" hidden="1" customHeight="1" x14ac:dyDescent="0.25">
      <c r="A30" s="29"/>
      <c r="B30" s="30" t="s">
        <v>33</v>
      </c>
      <c r="C30" s="31">
        <v>3302790</v>
      </c>
      <c r="D30" s="31">
        <v>108640</v>
      </c>
      <c r="E30" s="31">
        <f t="shared" si="1"/>
        <v>3411430</v>
      </c>
      <c r="F30" s="31">
        <v>922170</v>
      </c>
      <c r="G30" s="31">
        <v>922170</v>
      </c>
      <c r="H30" s="31">
        <f t="shared" si="4"/>
        <v>2489260</v>
      </c>
    </row>
    <row r="31" spans="1:8" s="33" customFormat="1" ht="12.75" hidden="1" customHeight="1" x14ac:dyDescent="0.25">
      <c r="A31" s="29"/>
      <c r="B31" s="30" t="s">
        <v>34</v>
      </c>
      <c r="C31" s="31">
        <v>41546207</v>
      </c>
      <c r="D31" s="31">
        <v>3262462</v>
      </c>
      <c r="E31" s="31">
        <f t="shared" si="1"/>
        <v>44808669</v>
      </c>
      <c r="F31" s="31">
        <v>11713467</v>
      </c>
      <c r="G31" s="31">
        <v>9645430</v>
      </c>
      <c r="H31" s="31">
        <f t="shared" si="4"/>
        <v>33095202</v>
      </c>
    </row>
    <row r="32" spans="1:8" s="25" customFormat="1" ht="3.75" hidden="1" customHeight="1" x14ac:dyDescent="0.25">
      <c r="A32" s="23"/>
      <c r="B32" s="23"/>
      <c r="C32" s="24"/>
      <c r="D32" s="24"/>
      <c r="E32" s="31"/>
      <c r="F32" s="24"/>
      <c r="G32" s="24"/>
      <c r="H32" s="24"/>
    </row>
    <row r="33" spans="1:8" s="28" customFormat="1" ht="14.25" hidden="1" customHeight="1" x14ac:dyDescent="0.25">
      <c r="A33" s="26" t="s">
        <v>35</v>
      </c>
      <c r="B33" s="26"/>
      <c r="C33" s="27">
        <f>SUM(C34:C42)</f>
        <v>1839790021</v>
      </c>
      <c r="D33" s="27">
        <f t="shared" ref="D33:G33" si="5">SUM(D34:D42)</f>
        <v>303367614</v>
      </c>
      <c r="E33" s="27">
        <f t="shared" si="5"/>
        <v>2143157635</v>
      </c>
      <c r="F33" s="27">
        <f t="shared" si="5"/>
        <v>604940724</v>
      </c>
      <c r="G33" s="27">
        <f t="shared" si="5"/>
        <v>519454068</v>
      </c>
      <c r="H33" s="27">
        <f>E33-F33</f>
        <v>1538216911</v>
      </c>
    </row>
    <row r="34" spans="1:8" s="33" customFormat="1" ht="12.75" hidden="1" customHeight="1" x14ac:dyDescent="0.25">
      <c r="A34" s="29"/>
      <c r="B34" s="30" t="s">
        <v>36</v>
      </c>
      <c r="C34" s="31">
        <v>376976428</v>
      </c>
      <c r="D34" s="31">
        <v>-14058158</v>
      </c>
      <c r="E34" s="31">
        <f t="shared" si="1"/>
        <v>362918270</v>
      </c>
      <c r="F34" s="31">
        <v>100995660</v>
      </c>
      <c r="G34" s="31">
        <v>91787607</v>
      </c>
      <c r="H34" s="31">
        <f>E34-F34</f>
        <v>261922610</v>
      </c>
    </row>
    <row r="35" spans="1:8" s="33" customFormat="1" ht="12.75" hidden="1" customHeight="1" x14ac:dyDescent="0.25">
      <c r="A35" s="29"/>
      <c r="B35" s="30" t="s">
        <v>37</v>
      </c>
      <c r="C35" s="31">
        <v>170314611</v>
      </c>
      <c r="D35" s="31">
        <v>4568617</v>
      </c>
      <c r="E35" s="31">
        <f t="shared" si="1"/>
        <v>174883228</v>
      </c>
      <c r="F35" s="31">
        <v>67221351</v>
      </c>
      <c r="G35" s="31">
        <v>60638771</v>
      </c>
      <c r="H35" s="31">
        <f t="shared" ref="H35:H42" si="6">E35-F35</f>
        <v>107661877</v>
      </c>
    </row>
    <row r="36" spans="1:8" s="33" customFormat="1" ht="24" hidden="1" customHeight="1" x14ac:dyDescent="0.25">
      <c r="A36" s="29"/>
      <c r="B36" s="35" t="s">
        <v>38</v>
      </c>
      <c r="C36" s="31">
        <v>235843967</v>
      </c>
      <c r="D36" s="31">
        <v>29829178</v>
      </c>
      <c r="E36" s="31">
        <f t="shared" si="1"/>
        <v>265673145</v>
      </c>
      <c r="F36" s="31">
        <v>90463737</v>
      </c>
      <c r="G36" s="31">
        <v>61145191</v>
      </c>
      <c r="H36" s="31">
        <f t="shared" si="6"/>
        <v>175209408</v>
      </c>
    </row>
    <row r="37" spans="1:8" s="33" customFormat="1" ht="12.75" hidden="1" customHeight="1" x14ac:dyDescent="0.25">
      <c r="A37" s="29"/>
      <c r="B37" s="30" t="s">
        <v>39</v>
      </c>
      <c r="C37" s="31">
        <v>47692205</v>
      </c>
      <c r="D37" s="31">
        <v>4729993</v>
      </c>
      <c r="E37" s="31">
        <f t="shared" si="1"/>
        <v>52422198</v>
      </c>
      <c r="F37" s="31">
        <v>26859598</v>
      </c>
      <c r="G37" s="31">
        <v>18675939</v>
      </c>
      <c r="H37" s="31">
        <f t="shared" si="6"/>
        <v>25562600</v>
      </c>
    </row>
    <row r="38" spans="1:8" s="33" customFormat="1" ht="24" hidden="1" customHeight="1" x14ac:dyDescent="0.25">
      <c r="A38" s="29"/>
      <c r="B38" s="35" t="s">
        <v>40</v>
      </c>
      <c r="C38" s="31">
        <v>117202616</v>
      </c>
      <c r="D38" s="31">
        <v>-3287055</v>
      </c>
      <c r="E38" s="31">
        <f t="shared" si="1"/>
        <v>113915561</v>
      </c>
      <c r="F38" s="31">
        <v>17086500</v>
      </c>
      <c r="G38" s="31">
        <v>11560299</v>
      </c>
      <c r="H38" s="31">
        <f t="shared" si="6"/>
        <v>96829061</v>
      </c>
    </row>
    <row r="39" spans="1:8" s="33" customFormat="1" ht="12.75" hidden="1" customHeight="1" x14ac:dyDescent="0.25">
      <c r="A39" s="29"/>
      <c r="B39" s="30" t="s">
        <v>41</v>
      </c>
      <c r="C39" s="31">
        <v>21124262</v>
      </c>
      <c r="D39" s="31">
        <v>15201434</v>
      </c>
      <c r="E39" s="31">
        <f t="shared" si="1"/>
        <v>36325696</v>
      </c>
      <c r="F39" s="31">
        <v>9434676</v>
      </c>
      <c r="G39" s="31">
        <v>9197019</v>
      </c>
      <c r="H39" s="31">
        <f t="shared" si="6"/>
        <v>26891020</v>
      </c>
    </row>
    <row r="40" spans="1:8" s="33" customFormat="1" ht="12.75" hidden="1" customHeight="1" x14ac:dyDescent="0.25">
      <c r="A40" s="29"/>
      <c r="B40" s="30" t="s">
        <v>42</v>
      </c>
      <c r="C40" s="31">
        <v>73574514</v>
      </c>
      <c r="D40" s="31">
        <v>3394919</v>
      </c>
      <c r="E40" s="31">
        <f t="shared" si="1"/>
        <v>76969433</v>
      </c>
      <c r="F40" s="31">
        <v>15810715</v>
      </c>
      <c r="G40" s="31">
        <v>13894435</v>
      </c>
      <c r="H40" s="31">
        <f t="shared" si="6"/>
        <v>61158718</v>
      </c>
    </row>
    <row r="41" spans="1:8" s="33" customFormat="1" ht="12.75" hidden="1" customHeight="1" x14ac:dyDescent="0.25">
      <c r="A41" s="29"/>
      <c r="B41" s="30" t="s">
        <v>43</v>
      </c>
      <c r="C41" s="31">
        <v>81162066</v>
      </c>
      <c r="D41" s="31">
        <v>265637419</v>
      </c>
      <c r="E41" s="31">
        <f t="shared" si="1"/>
        <v>346799485</v>
      </c>
      <c r="F41" s="31">
        <v>95942561</v>
      </c>
      <c r="G41" s="31">
        <v>72161237</v>
      </c>
      <c r="H41" s="31">
        <f t="shared" si="6"/>
        <v>250856924</v>
      </c>
    </row>
    <row r="42" spans="1:8" s="33" customFormat="1" ht="12.75" hidden="1" customHeight="1" x14ac:dyDescent="0.25">
      <c r="A42" s="29"/>
      <c r="B42" s="30" t="s">
        <v>44</v>
      </c>
      <c r="C42" s="31">
        <v>715899352</v>
      </c>
      <c r="D42" s="31">
        <v>-2648733</v>
      </c>
      <c r="E42" s="31">
        <f t="shared" si="1"/>
        <v>713250619</v>
      </c>
      <c r="F42" s="31">
        <v>181125926</v>
      </c>
      <c r="G42" s="31">
        <v>180393570</v>
      </c>
      <c r="H42" s="31">
        <f t="shared" si="6"/>
        <v>532124693</v>
      </c>
    </row>
    <row r="43" spans="1:8" s="25" customFormat="1" ht="3.75" hidden="1" customHeight="1" x14ac:dyDescent="0.25">
      <c r="A43" s="23"/>
      <c r="B43" s="23"/>
      <c r="C43" s="24"/>
      <c r="D43" s="24"/>
      <c r="E43" s="31"/>
      <c r="F43" s="24"/>
      <c r="G43" s="24"/>
      <c r="H43" s="24"/>
    </row>
    <row r="44" spans="1:8" s="32" customFormat="1" ht="27" hidden="1" customHeight="1" x14ac:dyDescent="0.25">
      <c r="A44" s="36" t="s">
        <v>45</v>
      </c>
      <c r="B44" s="36"/>
      <c r="C44" s="27">
        <f>SUM(C45:C53)</f>
        <v>3586457820</v>
      </c>
      <c r="D44" s="27">
        <f t="shared" ref="D44:G44" si="7">SUM(D45:D53)</f>
        <v>108417473</v>
      </c>
      <c r="E44" s="27">
        <f t="shared" si="7"/>
        <v>3694875293</v>
      </c>
      <c r="F44" s="27">
        <f t="shared" si="7"/>
        <v>1266640891</v>
      </c>
      <c r="G44" s="27">
        <f t="shared" si="7"/>
        <v>1167364772</v>
      </c>
      <c r="H44" s="27">
        <f>E44-F44</f>
        <v>2428234402</v>
      </c>
    </row>
    <row r="45" spans="1:8" s="32" customFormat="1" ht="12" hidden="1" customHeight="1" x14ac:dyDescent="0.25">
      <c r="A45" s="30"/>
      <c r="B45" s="30" t="s">
        <v>46</v>
      </c>
      <c r="C45" s="31">
        <v>212032203</v>
      </c>
      <c r="D45" s="31">
        <v>-47230558</v>
      </c>
      <c r="E45" s="31">
        <f t="shared" si="1"/>
        <v>164801645</v>
      </c>
      <c r="F45" s="31">
        <v>1108722</v>
      </c>
      <c r="G45" s="31">
        <v>1108722</v>
      </c>
      <c r="H45" s="31">
        <f>E45-F45</f>
        <v>163692923</v>
      </c>
    </row>
    <row r="46" spans="1:8" s="33" customFormat="1" ht="12.75" hidden="1" customHeight="1" x14ac:dyDescent="0.25">
      <c r="A46" s="29"/>
      <c r="B46" s="30" t="s">
        <v>47</v>
      </c>
      <c r="C46" s="31">
        <v>39323535</v>
      </c>
      <c r="D46" s="31">
        <v>4181687</v>
      </c>
      <c r="E46" s="31">
        <f t="shared" si="1"/>
        <v>43505222</v>
      </c>
      <c r="F46" s="31">
        <v>21296317</v>
      </c>
      <c r="G46" s="31">
        <v>21296317</v>
      </c>
      <c r="H46" s="31">
        <f t="shared" ref="H46:H50" si="8">E46-F46</f>
        <v>22208905</v>
      </c>
    </row>
    <row r="47" spans="1:8" s="33" customFormat="1" ht="12.75" hidden="1" customHeight="1" x14ac:dyDescent="0.25">
      <c r="A47" s="29"/>
      <c r="B47" s="30" t="s">
        <v>48</v>
      </c>
      <c r="C47" s="31">
        <v>448580300</v>
      </c>
      <c r="D47" s="31">
        <v>82932095</v>
      </c>
      <c r="E47" s="31">
        <f t="shared" si="1"/>
        <v>531512395</v>
      </c>
      <c r="F47" s="31">
        <v>201462874</v>
      </c>
      <c r="G47" s="31">
        <v>199395732</v>
      </c>
      <c r="H47" s="31">
        <f t="shared" si="8"/>
        <v>330049521</v>
      </c>
    </row>
    <row r="48" spans="1:8" s="33" customFormat="1" ht="12.75" hidden="1" customHeight="1" x14ac:dyDescent="0.25">
      <c r="A48" s="29"/>
      <c r="B48" s="30" t="s">
        <v>49</v>
      </c>
      <c r="C48" s="31">
        <v>1252946419</v>
      </c>
      <c r="D48" s="31">
        <v>-18582107</v>
      </c>
      <c r="E48" s="31">
        <f t="shared" si="1"/>
        <v>1234364312</v>
      </c>
      <c r="F48" s="31">
        <v>309897703</v>
      </c>
      <c r="G48" s="31">
        <v>212688726</v>
      </c>
      <c r="H48" s="31">
        <f t="shared" si="8"/>
        <v>924466609</v>
      </c>
    </row>
    <row r="49" spans="1:8" s="33" customFormat="1" ht="12.75" hidden="1" customHeight="1" x14ac:dyDescent="0.25">
      <c r="A49" s="29"/>
      <c r="B49" s="30" t="s">
        <v>50</v>
      </c>
      <c r="C49" s="31">
        <v>1619498914</v>
      </c>
      <c r="D49" s="31">
        <v>73120557</v>
      </c>
      <c r="E49" s="31">
        <f t="shared" si="1"/>
        <v>1692619471</v>
      </c>
      <c r="F49" s="31">
        <v>712368499</v>
      </c>
      <c r="G49" s="31">
        <v>712368499</v>
      </c>
      <c r="H49" s="31">
        <f t="shared" si="8"/>
        <v>980250972</v>
      </c>
    </row>
    <row r="50" spans="1:8" s="33" customFormat="1" ht="12.75" hidden="1" customHeight="1" x14ac:dyDescent="0.25">
      <c r="A50" s="29"/>
      <c r="B50" s="30" t="s">
        <v>51</v>
      </c>
      <c r="C50" s="31">
        <v>14076449</v>
      </c>
      <c r="D50" s="31">
        <v>13995799</v>
      </c>
      <c r="E50" s="31">
        <f t="shared" si="1"/>
        <v>28072248</v>
      </c>
      <c r="F50" s="31">
        <v>20506776</v>
      </c>
      <c r="G50" s="31">
        <v>20506776</v>
      </c>
      <c r="H50" s="31">
        <f t="shared" si="8"/>
        <v>7565472</v>
      </c>
    </row>
    <row r="51" spans="1:8" s="33" customFormat="1" ht="12.75" hidden="1" customHeight="1" x14ac:dyDescent="0.25">
      <c r="A51" s="29"/>
      <c r="B51" s="30" t="s">
        <v>52</v>
      </c>
      <c r="C51" s="31">
        <v>0</v>
      </c>
      <c r="D51" s="31">
        <v>0</v>
      </c>
      <c r="E51" s="31">
        <f t="shared" si="1"/>
        <v>0</v>
      </c>
      <c r="F51" s="31">
        <v>0</v>
      </c>
      <c r="G51" s="31">
        <v>0</v>
      </c>
      <c r="H51" s="31">
        <v>0</v>
      </c>
    </row>
    <row r="52" spans="1:8" s="33" customFormat="1" ht="12.75" hidden="1" customHeight="1" x14ac:dyDescent="0.25">
      <c r="A52" s="29"/>
      <c r="B52" s="30" t="s">
        <v>53</v>
      </c>
      <c r="C52" s="31">
        <v>0</v>
      </c>
      <c r="D52" s="31">
        <v>0</v>
      </c>
      <c r="E52" s="31">
        <f t="shared" si="1"/>
        <v>0</v>
      </c>
      <c r="F52" s="31">
        <v>0</v>
      </c>
      <c r="G52" s="31">
        <v>0</v>
      </c>
      <c r="H52" s="31">
        <v>0</v>
      </c>
    </row>
    <row r="53" spans="1:8" s="33" customFormat="1" ht="12.75" hidden="1" customHeight="1" x14ac:dyDescent="0.25">
      <c r="A53" s="29"/>
      <c r="B53" s="30" t="s">
        <v>54</v>
      </c>
      <c r="C53" s="31">
        <v>0</v>
      </c>
      <c r="D53" s="31">
        <v>0</v>
      </c>
      <c r="E53" s="31">
        <f t="shared" si="1"/>
        <v>0</v>
      </c>
      <c r="F53" s="31">
        <v>0</v>
      </c>
      <c r="G53" s="31">
        <v>0</v>
      </c>
      <c r="H53" s="31">
        <v>0</v>
      </c>
    </row>
    <row r="54" spans="1:8" s="25" customFormat="1" ht="3" hidden="1" customHeight="1" x14ac:dyDescent="0.25">
      <c r="A54" s="23"/>
      <c r="B54" s="23"/>
      <c r="C54" s="24"/>
      <c r="D54" s="24"/>
      <c r="E54" s="31"/>
      <c r="F54" s="24"/>
      <c r="G54" s="24"/>
      <c r="H54" s="24"/>
    </row>
    <row r="55" spans="1:8" s="28" customFormat="1" ht="14.25" hidden="1" customHeight="1" x14ac:dyDescent="0.25">
      <c r="A55" s="26" t="s">
        <v>55</v>
      </c>
      <c r="B55" s="26"/>
      <c r="C55" s="27">
        <f>SUM(C56:C64)</f>
        <v>378490742</v>
      </c>
      <c r="D55" s="27">
        <f>SUM(D56:D64)</f>
        <v>3913074</v>
      </c>
      <c r="E55" s="27">
        <f>SUM(E56:E64)</f>
        <v>382403816</v>
      </c>
      <c r="F55" s="27">
        <f>SUM(F56:F64)</f>
        <v>65816479</v>
      </c>
      <c r="G55" s="27">
        <f>SUM(G56:G64)</f>
        <v>65758748</v>
      </c>
      <c r="H55" s="27">
        <f>E55-F55</f>
        <v>316587337</v>
      </c>
    </row>
    <row r="56" spans="1:8" s="33" customFormat="1" ht="12.75" hidden="1" customHeight="1" x14ac:dyDescent="0.25">
      <c r="A56" s="29"/>
      <c r="B56" s="30" t="s">
        <v>56</v>
      </c>
      <c r="C56" s="31">
        <v>133844078</v>
      </c>
      <c r="D56" s="31">
        <v>19336247</v>
      </c>
      <c r="E56" s="31">
        <f t="shared" si="1"/>
        <v>153180325</v>
      </c>
      <c r="F56" s="31">
        <v>46410413</v>
      </c>
      <c r="G56" s="31">
        <v>46410413</v>
      </c>
      <c r="H56" s="31">
        <f>E56-F56</f>
        <v>106769912</v>
      </c>
    </row>
    <row r="57" spans="1:8" s="33" customFormat="1" ht="12.75" hidden="1" customHeight="1" x14ac:dyDescent="0.25">
      <c r="A57" s="29"/>
      <c r="B57" s="30" t="s">
        <v>57</v>
      </c>
      <c r="C57" s="31">
        <v>365400</v>
      </c>
      <c r="D57" s="31">
        <v>2660360</v>
      </c>
      <c r="E57" s="31">
        <f t="shared" si="1"/>
        <v>3025760</v>
      </c>
      <c r="F57" s="31">
        <v>365400</v>
      </c>
      <c r="G57" s="31">
        <v>365400</v>
      </c>
      <c r="H57" s="31">
        <f t="shared" ref="H57:H64" si="9">E57-F57</f>
        <v>2660360</v>
      </c>
    </row>
    <row r="58" spans="1:8" s="33" customFormat="1" ht="12.75" hidden="1" customHeight="1" x14ac:dyDescent="0.25">
      <c r="A58" s="29"/>
      <c r="B58" s="30" t="s">
        <v>58</v>
      </c>
      <c r="C58" s="31">
        <v>207740</v>
      </c>
      <c r="D58" s="31">
        <v>130000</v>
      </c>
      <c r="E58" s="31">
        <f t="shared" si="1"/>
        <v>337740</v>
      </c>
      <c r="F58" s="31">
        <v>34644</v>
      </c>
      <c r="G58" s="31">
        <v>0</v>
      </c>
      <c r="H58" s="31">
        <f t="shared" si="9"/>
        <v>303096</v>
      </c>
    </row>
    <row r="59" spans="1:8" s="33" customFormat="1" ht="12.75" hidden="1" customHeight="1" x14ac:dyDescent="0.25">
      <c r="A59" s="29"/>
      <c r="B59" s="30" t="s">
        <v>59</v>
      </c>
      <c r="C59" s="31">
        <v>1104357</v>
      </c>
      <c r="D59" s="31">
        <v>1886051</v>
      </c>
      <c r="E59" s="31">
        <f t="shared" si="1"/>
        <v>2990408</v>
      </c>
      <c r="F59" s="31">
        <v>0</v>
      </c>
      <c r="G59" s="31">
        <v>0</v>
      </c>
      <c r="H59" s="31">
        <f t="shared" si="9"/>
        <v>2990408</v>
      </c>
    </row>
    <row r="60" spans="1:8" s="33" customFormat="1" ht="12.75" hidden="1" customHeight="1" x14ac:dyDescent="0.25">
      <c r="A60" s="29"/>
      <c r="B60" s="30" t="s">
        <v>60</v>
      </c>
      <c r="C60" s="31">
        <v>1126007</v>
      </c>
      <c r="D60" s="31">
        <v>-1126007</v>
      </c>
      <c r="E60" s="31">
        <f t="shared" si="1"/>
        <v>0</v>
      </c>
      <c r="F60" s="31">
        <v>0</v>
      </c>
      <c r="G60" s="31">
        <v>0</v>
      </c>
      <c r="H60" s="31">
        <f t="shared" si="9"/>
        <v>0</v>
      </c>
    </row>
    <row r="61" spans="1:8" s="33" customFormat="1" ht="12.75" hidden="1" customHeight="1" x14ac:dyDescent="0.25">
      <c r="A61" s="29"/>
      <c r="B61" s="30" t="s">
        <v>61</v>
      </c>
      <c r="C61" s="31">
        <v>82689816</v>
      </c>
      <c r="D61" s="31">
        <v>3580270</v>
      </c>
      <c r="E61" s="31">
        <f t="shared" si="1"/>
        <v>86270086</v>
      </c>
      <c r="F61" s="31">
        <v>18988535</v>
      </c>
      <c r="G61" s="31">
        <v>18965448</v>
      </c>
      <c r="H61" s="31">
        <f t="shared" si="9"/>
        <v>67281551</v>
      </c>
    </row>
    <row r="62" spans="1:8" s="33" customFormat="1" ht="12.75" hidden="1" customHeight="1" x14ac:dyDescent="0.25">
      <c r="A62" s="29"/>
      <c r="B62" s="30" t="s">
        <v>62</v>
      </c>
      <c r="C62" s="31">
        <v>0</v>
      </c>
      <c r="D62" s="31">
        <v>0</v>
      </c>
      <c r="E62" s="31">
        <f t="shared" si="1"/>
        <v>0</v>
      </c>
      <c r="F62" s="31">
        <v>0</v>
      </c>
      <c r="G62" s="31">
        <v>0</v>
      </c>
      <c r="H62" s="31">
        <f t="shared" si="9"/>
        <v>0</v>
      </c>
    </row>
    <row r="63" spans="1:8" s="33" customFormat="1" ht="12.75" hidden="1" customHeight="1" x14ac:dyDescent="0.25">
      <c r="A63" s="29"/>
      <c r="B63" s="30" t="s">
        <v>63</v>
      </c>
      <c r="C63" s="31">
        <v>158052844</v>
      </c>
      <c r="D63" s="31">
        <v>-28606300</v>
      </c>
      <c r="E63" s="31">
        <f t="shared" si="1"/>
        <v>129446544</v>
      </c>
      <c r="F63" s="31">
        <v>0</v>
      </c>
      <c r="G63" s="31">
        <v>0</v>
      </c>
      <c r="H63" s="31">
        <f t="shared" si="9"/>
        <v>129446544</v>
      </c>
    </row>
    <row r="64" spans="1:8" s="33" customFormat="1" ht="12.75" hidden="1" customHeight="1" x14ac:dyDescent="0.25">
      <c r="A64" s="29"/>
      <c r="B64" s="30" t="s">
        <v>64</v>
      </c>
      <c r="C64" s="31">
        <v>1100500</v>
      </c>
      <c r="D64" s="31">
        <v>6052453</v>
      </c>
      <c r="E64" s="31">
        <f t="shared" si="1"/>
        <v>7152953</v>
      </c>
      <c r="F64" s="31">
        <v>17487</v>
      </c>
      <c r="G64" s="31">
        <v>17487</v>
      </c>
      <c r="H64" s="31">
        <f t="shared" si="9"/>
        <v>7135466</v>
      </c>
    </row>
    <row r="65" spans="1:9" ht="3.75" hidden="1" customHeight="1" x14ac:dyDescent="0.25">
      <c r="A65" s="37"/>
      <c r="B65" s="37"/>
      <c r="C65" s="37"/>
      <c r="D65" s="37"/>
      <c r="E65" s="37"/>
      <c r="F65" s="37"/>
      <c r="G65" s="37"/>
      <c r="H65" s="37"/>
      <c r="I65" s="38"/>
    </row>
    <row r="66" spans="1:9" s="28" customFormat="1" ht="14.25" hidden="1" customHeight="1" x14ac:dyDescent="0.25">
      <c r="A66" s="26" t="s">
        <v>65</v>
      </c>
      <c r="B66" s="26"/>
      <c r="C66" s="27">
        <f>SUM(C67:C69)</f>
        <v>2941518057</v>
      </c>
      <c r="D66" s="27">
        <f t="shared" ref="D66:G66" si="10">SUM(D67:D69)</f>
        <v>-815171562</v>
      </c>
      <c r="E66" s="27">
        <f t="shared" si="10"/>
        <v>2126346495</v>
      </c>
      <c r="F66" s="27">
        <f t="shared" si="10"/>
        <v>345261869</v>
      </c>
      <c r="G66" s="27">
        <f t="shared" si="10"/>
        <v>345161877</v>
      </c>
      <c r="H66" s="27">
        <f>E66-F66</f>
        <v>1781084626</v>
      </c>
    </row>
    <row r="67" spans="1:9" s="33" customFormat="1" ht="12.75" hidden="1" customHeight="1" x14ac:dyDescent="0.25">
      <c r="A67" s="29"/>
      <c r="B67" s="30" t="s">
        <v>66</v>
      </c>
      <c r="C67" s="31">
        <v>2726541121</v>
      </c>
      <c r="D67" s="31">
        <v>-784532714</v>
      </c>
      <c r="E67" s="31">
        <f t="shared" si="1"/>
        <v>1942008407</v>
      </c>
      <c r="F67" s="31">
        <v>334645725</v>
      </c>
      <c r="G67" s="31">
        <v>334545733</v>
      </c>
      <c r="H67" s="31">
        <f>E67-F67</f>
        <v>1607362682</v>
      </c>
    </row>
    <row r="68" spans="1:9" s="33" customFormat="1" ht="12.75" hidden="1" customHeight="1" x14ac:dyDescent="0.25">
      <c r="A68" s="29"/>
      <c r="B68" s="30" t="s">
        <v>67</v>
      </c>
      <c r="C68" s="31">
        <v>214976936</v>
      </c>
      <c r="D68" s="31">
        <v>-30638848</v>
      </c>
      <c r="E68" s="31">
        <f t="shared" si="1"/>
        <v>184338088</v>
      </c>
      <c r="F68" s="31">
        <v>10616144</v>
      </c>
      <c r="G68" s="31">
        <v>10616144</v>
      </c>
      <c r="H68" s="31">
        <f t="shared" ref="H68:H69" si="11">E68-F68</f>
        <v>173721944</v>
      </c>
    </row>
    <row r="69" spans="1:9" s="33" customFormat="1" ht="12.75" hidden="1" customHeight="1" x14ac:dyDescent="0.25">
      <c r="A69" s="29"/>
      <c r="B69" s="30" t="s">
        <v>68</v>
      </c>
      <c r="C69" s="31">
        <v>0</v>
      </c>
      <c r="D69" s="31">
        <v>0</v>
      </c>
      <c r="E69" s="31">
        <f t="shared" si="1"/>
        <v>0</v>
      </c>
      <c r="F69" s="31">
        <v>0</v>
      </c>
      <c r="G69" s="31">
        <v>0</v>
      </c>
      <c r="H69" s="31">
        <f t="shared" si="11"/>
        <v>0</v>
      </c>
    </row>
    <row r="70" spans="1:9" ht="3.75" hidden="1" customHeight="1" x14ac:dyDescent="0.25">
      <c r="A70" s="39"/>
      <c r="B70" s="39"/>
      <c r="C70" s="39"/>
      <c r="D70" s="39"/>
      <c r="E70" s="39"/>
      <c r="F70" s="39"/>
      <c r="G70" s="39"/>
      <c r="H70" s="39"/>
      <c r="I70" s="38"/>
    </row>
    <row r="71" spans="1:9" s="28" customFormat="1" ht="14.25" customHeight="1" x14ac:dyDescent="0.25">
      <c r="A71" s="40" t="s">
        <v>69</v>
      </c>
      <c r="B71" s="40"/>
      <c r="C71" s="41">
        <f t="shared" ref="C71:G71" si="12">SUM(C72:C78)</f>
        <v>2619093560</v>
      </c>
      <c r="D71" s="41">
        <f t="shared" si="12"/>
        <v>6123128114</v>
      </c>
      <c r="E71" s="41">
        <f t="shared" si="12"/>
        <v>8742221674</v>
      </c>
      <c r="F71" s="41">
        <f t="shared" si="12"/>
        <v>949204607</v>
      </c>
      <c r="G71" s="41">
        <f t="shared" si="12"/>
        <v>945754607</v>
      </c>
      <c r="H71" s="41">
        <f>E71-F71</f>
        <v>7793017067</v>
      </c>
    </row>
    <row r="72" spans="1:9" s="33" customFormat="1" ht="12.75" customHeight="1" x14ac:dyDescent="0.25">
      <c r="A72" s="32"/>
      <c r="B72" s="42" t="s">
        <v>70</v>
      </c>
      <c r="C72" s="43">
        <v>0</v>
      </c>
      <c r="D72" s="43">
        <v>0</v>
      </c>
      <c r="E72" s="43">
        <f t="shared" si="1"/>
        <v>0</v>
      </c>
      <c r="F72" s="43">
        <v>0</v>
      </c>
      <c r="G72" s="43">
        <v>0</v>
      </c>
      <c r="H72" s="43">
        <v>0</v>
      </c>
    </row>
    <row r="73" spans="1:9" s="33" customFormat="1" ht="12.75" customHeight="1" x14ac:dyDescent="0.25">
      <c r="A73" s="32"/>
      <c r="B73" s="42" t="s">
        <v>71</v>
      </c>
      <c r="C73" s="43">
        <v>0</v>
      </c>
      <c r="D73" s="43">
        <v>0</v>
      </c>
      <c r="E73" s="43">
        <f t="shared" si="1"/>
        <v>0</v>
      </c>
      <c r="F73" s="43">
        <v>0</v>
      </c>
      <c r="G73" s="43">
        <v>0</v>
      </c>
      <c r="H73" s="43">
        <v>0</v>
      </c>
    </row>
    <row r="74" spans="1:9" s="33" customFormat="1" ht="12.75" customHeight="1" x14ac:dyDescent="0.25">
      <c r="A74" s="32"/>
      <c r="B74" s="42" t="s">
        <v>72</v>
      </c>
      <c r="C74" s="43">
        <v>0</v>
      </c>
      <c r="D74" s="43">
        <v>0</v>
      </c>
      <c r="E74" s="43">
        <f t="shared" si="1"/>
        <v>0</v>
      </c>
      <c r="F74" s="43">
        <v>0</v>
      </c>
      <c r="G74" s="43">
        <v>0</v>
      </c>
      <c r="H74" s="43">
        <v>0</v>
      </c>
    </row>
    <row r="75" spans="1:9" s="33" customFormat="1" ht="12.75" customHeight="1" x14ac:dyDescent="0.25">
      <c r="A75" s="32"/>
      <c r="B75" s="42" t="s">
        <v>73</v>
      </c>
      <c r="C75" s="43">
        <v>0</v>
      </c>
      <c r="D75" s="43">
        <v>0</v>
      </c>
      <c r="E75" s="43">
        <f t="shared" si="1"/>
        <v>0</v>
      </c>
      <c r="F75" s="43">
        <v>0</v>
      </c>
      <c r="G75" s="43">
        <v>0</v>
      </c>
      <c r="H75" s="43">
        <v>0</v>
      </c>
    </row>
    <row r="76" spans="1:9" s="33" customFormat="1" ht="12.75" customHeight="1" x14ac:dyDescent="0.25">
      <c r="A76" s="32"/>
      <c r="B76" s="42" t="s">
        <v>74</v>
      </c>
      <c r="C76" s="43">
        <v>1573284744</v>
      </c>
      <c r="D76" s="43">
        <v>-575686</v>
      </c>
      <c r="E76" s="43">
        <f t="shared" si="1"/>
        <v>1572709058</v>
      </c>
      <c r="F76" s="43">
        <v>949204607</v>
      </c>
      <c r="G76" s="43">
        <v>945754607</v>
      </c>
      <c r="H76" s="43">
        <f t="shared" ref="H76:H78" si="13">E76-F76</f>
        <v>623504451</v>
      </c>
    </row>
    <row r="77" spans="1:9" s="33" customFormat="1" ht="12.75" customHeight="1" x14ac:dyDescent="0.25">
      <c r="A77" s="32"/>
      <c r="B77" s="42" t="s">
        <v>75</v>
      </c>
      <c r="C77" s="43">
        <v>0</v>
      </c>
      <c r="D77" s="43">
        <v>0</v>
      </c>
      <c r="E77" s="43">
        <f t="shared" si="1"/>
        <v>0</v>
      </c>
      <c r="F77" s="43">
        <v>0</v>
      </c>
      <c r="G77" s="43">
        <v>0</v>
      </c>
      <c r="H77" s="43">
        <f t="shared" si="13"/>
        <v>0</v>
      </c>
    </row>
    <row r="78" spans="1:9" s="33" customFormat="1" ht="24" customHeight="1" x14ac:dyDescent="0.25">
      <c r="A78" s="32"/>
      <c r="B78" s="44" t="s">
        <v>76</v>
      </c>
      <c r="C78" s="43">
        <v>1045808816</v>
      </c>
      <c r="D78" s="43">
        <v>6123703800</v>
      </c>
      <c r="E78" s="43">
        <f t="shared" si="1"/>
        <v>7169512616</v>
      </c>
      <c r="F78" s="43">
        <v>0</v>
      </c>
      <c r="G78" s="43">
        <v>0</v>
      </c>
      <c r="H78" s="43">
        <f t="shared" si="13"/>
        <v>7169512616</v>
      </c>
    </row>
    <row r="79" spans="1:9" ht="3.75" customHeight="1" x14ac:dyDescent="0.25">
      <c r="I79" s="38"/>
    </row>
    <row r="80" spans="1:9" s="28" customFormat="1" ht="14.25" customHeight="1" x14ac:dyDescent="0.25">
      <c r="A80" s="40" t="s">
        <v>77</v>
      </c>
      <c r="B80" s="40"/>
      <c r="C80" s="41">
        <f>SUM(C81:C83)</f>
        <v>26201633380</v>
      </c>
      <c r="D80" s="41">
        <f>SUM(D81:D83)</f>
        <v>-614562099</v>
      </c>
      <c r="E80" s="41">
        <f>SUM(E81:E83)</f>
        <v>25587071281</v>
      </c>
      <c r="F80" s="41">
        <f>SUM(F81:F83)</f>
        <v>14917468245</v>
      </c>
      <c r="G80" s="41">
        <f>SUM(G81:G83)</f>
        <v>14843488647</v>
      </c>
      <c r="H80" s="41">
        <f>E80-F80</f>
        <v>10669603036</v>
      </c>
    </row>
    <row r="81" spans="1:9" s="33" customFormat="1" ht="12.75" customHeight="1" x14ac:dyDescent="0.25">
      <c r="A81" s="32"/>
      <c r="B81" s="42" t="s">
        <v>78</v>
      </c>
      <c r="C81" s="43">
        <v>8333537680</v>
      </c>
      <c r="D81" s="43">
        <v>0</v>
      </c>
      <c r="E81" s="43">
        <f t="shared" si="1"/>
        <v>8333537680</v>
      </c>
      <c r="F81" s="43">
        <v>4981728533</v>
      </c>
      <c r="G81" s="43">
        <v>4950506486</v>
      </c>
      <c r="H81" s="43">
        <f>E81-F81</f>
        <v>3351809147</v>
      </c>
    </row>
    <row r="82" spans="1:9" s="33" customFormat="1" ht="12.75" customHeight="1" x14ac:dyDescent="0.25">
      <c r="A82" s="32"/>
      <c r="B82" s="42" t="s">
        <v>79</v>
      </c>
      <c r="C82" s="43">
        <v>17868095700</v>
      </c>
      <c r="D82" s="43">
        <v>-614562099</v>
      </c>
      <c r="E82" s="43">
        <f t="shared" ref="E82:E92" si="14">C82+D82</f>
        <v>17253533601</v>
      </c>
      <c r="F82" s="43">
        <v>9935739712</v>
      </c>
      <c r="G82" s="43">
        <v>9892982161</v>
      </c>
      <c r="H82" s="43">
        <f t="shared" ref="H82:H83" si="15">E82-F82</f>
        <v>7317793889</v>
      </c>
    </row>
    <row r="83" spans="1:9" s="33" customFormat="1" ht="12.75" customHeight="1" x14ac:dyDescent="0.25">
      <c r="A83" s="32"/>
      <c r="B83" s="42" t="s">
        <v>80</v>
      </c>
      <c r="C83" s="43">
        <v>0</v>
      </c>
      <c r="D83" s="43"/>
      <c r="E83" s="43">
        <f t="shared" si="14"/>
        <v>0</v>
      </c>
      <c r="F83" s="43">
        <v>0</v>
      </c>
      <c r="G83" s="43">
        <v>0</v>
      </c>
      <c r="H83" s="43">
        <f t="shared" si="15"/>
        <v>0</v>
      </c>
    </row>
    <row r="84" spans="1:9" ht="3.75" customHeight="1" x14ac:dyDescent="0.25">
      <c r="I84" s="38"/>
    </row>
    <row r="85" spans="1:9" s="28" customFormat="1" ht="14.25" customHeight="1" x14ac:dyDescent="0.25">
      <c r="A85" s="40" t="s">
        <v>81</v>
      </c>
      <c r="B85" s="40"/>
      <c r="C85" s="41">
        <f t="shared" ref="C85:G85" si="16">SUM(C86:C92)</f>
        <v>1261664129</v>
      </c>
      <c r="D85" s="41">
        <f>SUM(D86:D92)</f>
        <v>2630906</v>
      </c>
      <c r="E85" s="41">
        <f t="shared" si="16"/>
        <v>1264295035</v>
      </c>
      <c r="F85" s="41">
        <f t="shared" si="16"/>
        <v>644568445</v>
      </c>
      <c r="G85" s="41">
        <f t="shared" si="16"/>
        <v>644568445</v>
      </c>
      <c r="H85" s="41">
        <f>E85-F85</f>
        <v>619726590</v>
      </c>
    </row>
    <row r="86" spans="1:9" s="28" customFormat="1" ht="14.25" customHeight="1" x14ac:dyDescent="0.25">
      <c r="A86" s="32"/>
      <c r="B86" s="42" t="s">
        <v>82</v>
      </c>
      <c r="C86" s="43">
        <v>242013061</v>
      </c>
      <c r="D86" s="43">
        <v>0</v>
      </c>
      <c r="E86" s="43">
        <f t="shared" si="14"/>
        <v>242013061</v>
      </c>
      <c r="F86" s="43">
        <v>110977631</v>
      </c>
      <c r="G86" s="43">
        <v>110977631</v>
      </c>
      <c r="H86" s="43">
        <f>E86-F86</f>
        <v>131035430</v>
      </c>
    </row>
    <row r="87" spans="1:9" s="28" customFormat="1" ht="14.25" customHeight="1" x14ac:dyDescent="0.25">
      <c r="A87" s="32"/>
      <c r="B87" s="42" t="s">
        <v>83</v>
      </c>
      <c r="C87" s="43">
        <v>947473879</v>
      </c>
      <c r="D87" s="43">
        <v>0</v>
      </c>
      <c r="E87" s="43">
        <f t="shared" si="14"/>
        <v>947473879</v>
      </c>
      <c r="F87" s="43">
        <v>475922327</v>
      </c>
      <c r="G87" s="43">
        <v>475922327</v>
      </c>
      <c r="H87" s="43">
        <f t="shared" ref="H87:H92" si="17">E87-F87</f>
        <v>471551552</v>
      </c>
    </row>
    <row r="88" spans="1:9" s="28" customFormat="1" ht="14.25" customHeight="1" x14ac:dyDescent="0.25">
      <c r="A88" s="32"/>
      <c r="B88" s="42" t="s">
        <v>84</v>
      </c>
      <c r="C88" s="43">
        <v>0</v>
      </c>
      <c r="D88" s="43">
        <v>0</v>
      </c>
      <c r="E88" s="43">
        <f t="shared" si="14"/>
        <v>0</v>
      </c>
      <c r="F88" s="43">
        <v>0</v>
      </c>
      <c r="G88" s="43">
        <v>0</v>
      </c>
      <c r="H88" s="43">
        <f t="shared" si="17"/>
        <v>0</v>
      </c>
    </row>
    <row r="89" spans="1:9" s="28" customFormat="1" ht="14.25" customHeight="1" x14ac:dyDescent="0.25">
      <c r="A89" s="32"/>
      <c r="B89" s="42" t="s">
        <v>85</v>
      </c>
      <c r="C89" s="43">
        <v>16759279</v>
      </c>
      <c r="D89" s="43">
        <v>26839956</v>
      </c>
      <c r="E89" s="43">
        <f t="shared" si="14"/>
        <v>43599235</v>
      </c>
      <c r="F89" s="43">
        <v>41669899</v>
      </c>
      <c r="G89" s="43">
        <v>41669899</v>
      </c>
      <c r="H89" s="43">
        <f t="shared" si="17"/>
        <v>1929336</v>
      </c>
    </row>
    <row r="90" spans="1:9" s="28" customFormat="1" ht="14.25" customHeight="1" x14ac:dyDescent="0.25">
      <c r="A90" s="32"/>
      <c r="B90" s="42" t="s">
        <v>86</v>
      </c>
      <c r="C90" s="43">
        <v>34238190</v>
      </c>
      <c r="D90" s="43">
        <v>-18390809</v>
      </c>
      <c r="E90" s="43">
        <f t="shared" si="14"/>
        <v>15847381</v>
      </c>
      <c r="F90" s="43">
        <v>15847381</v>
      </c>
      <c r="G90" s="43">
        <v>15847381</v>
      </c>
      <c r="H90" s="43">
        <f t="shared" si="17"/>
        <v>0</v>
      </c>
    </row>
    <row r="91" spans="1:9" s="28" customFormat="1" ht="14.25" customHeight="1" x14ac:dyDescent="0.25">
      <c r="A91" s="32"/>
      <c r="B91" s="42" t="s">
        <v>87</v>
      </c>
      <c r="C91" s="43">
        <v>0</v>
      </c>
      <c r="D91" s="43">
        <v>0</v>
      </c>
      <c r="E91" s="43">
        <f t="shared" si="14"/>
        <v>0</v>
      </c>
      <c r="F91" s="43">
        <v>0</v>
      </c>
      <c r="G91" s="43">
        <v>0</v>
      </c>
      <c r="H91" s="43">
        <f t="shared" si="17"/>
        <v>0</v>
      </c>
    </row>
    <row r="92" spans="1:9" s="33" customFormat="1" ht="14.25" customHeight="1" x14ac:dyDescent="0.25">
      <c r="A92" s="32"/>
      <c r="B92" s="42" t="s">
        <v>88</v>
      </c>
      <c r="C92" s="43">
        <v>21179720</v>
      </c>
      <c r="D92" s="43">
        <v>-5818241</v>
      </c>
      <c r="E92" s="43">
        <f t="shared" si="14"/>
        <v>15361479</v>
      </c>
      <c r="F92" s="43">
        <v>151207</v>
      </c>
      <c r="G92" s="43">
        <v>151207</v>
      </c>
      <c r="H92" s="43">
        <f t="shared" si="17"/>
        <v>15210272</v>
      </c>
    </row>
    <row r="93" spans="1:9" s="38" customFormat="1" ht="2.25" customHeight="1" x14ac:dyDescent="0.2">
      <c r="A93" s="39"/>
      <c r="B93" s="39"/>
      <c r="C93" s="39"/>
      <c r="D93" s="39"/>
      <c r="E93" s="39"/>
      <c r="F93" s="39"/>
      <c r="G93" s="39"/>
      <c r="H93" s="39"/>
    </row>
    <row r="94" spans="1:9" s="38" customFormat="1" ht="13.5" customHeight="1" x14ac:dyDescent="0.2">
      <c r="A94" s="45" t="s">
        <v>89</v>
      </c>
      <c r="B94" s="45"/>
      <c r="C94" s="46"/>
      <c r="D94" s="46"/>
      <c r="E94" s="46"/>
      <c r="F94" s="46"/>
      <c r="G94" s="46"/>
      <c r="H94" s="46"/>
    </row>
    <row r="96" spans="1:9" x14ac:dyDescent="0.25">
      <c r="C96" s="41"/>
      <c r="D96" s="41"/>
      <c r="E96" s="41"/>
      <c r="F96" s="41"/>
      <c r="G96" s="41"/>
      <c r="H96" s="47"/>
    </row>
    <row r="97" spans="3:7" x14ac:dyDescent="0.25">
      <c r="C97" s="41"/>
      <c r="D97" s="41"/>
      <c r="E97" s="41"/>
      <c r="F97" s="41"/>
      <c r="G97" s="41"/>
    </row>
    <row r="102" spans="3:7" x14ac:dyDescent="0.25">
      <c r="C102" s="48"/>
      <c r="F102" s="48"/>
      <c r="G102" s="48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2022-07-26T16:09:04Z</dcterms:created>
  <dcterms:modified xsi:type="dcterms:W3CDTF">2022-07-26T16:09:04Z</dcterms:modified>
</cp:coreProperties>
</file>