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1 GOBIERNO ESTATAL\"/>
    </mc:Choice>
  </mc:AlternateContent>
  <bookViews>
    <workbookView xWindow="0" yWindow="0" windowWidth="25200" windowHeight="11685"/>
  </bookViews>
  <sheets>
    <sheet name="20 Gobierno Estatal" sheetId="1" r:id="rId1"/>
  </sheets>
  <definedNames>
    <definedName name="_xlnm.Print_Titles" localSheetId="0">'20 Gobierno Estatal'!$3:$8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1" i="1" l="1"/>
  <c r="L50" i="1"/>
  <c r="L49" i="1"/>
  <c r="L48" i="1"/>
  <c r="L47" i="1"/>
  <c r="L45" i="1" s="1"/>
  <c r="L46" i="1"/>
  <c r="K45" i="1"/>
  <c r="J45" i="1"/>
  <c r="I45" i="1"/>
  <c r="H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5" i="1" s="1"/>
  <c r="L26" i="1"/>
  <c r="K25" i="1"/>
  <c r="J25" i="1"/>
  <c r="J24" i="1" s="1"/>
  <c r="I25" i="1"/>
  <c r="H25" i="1"/>
  <c r="H24" i="1" s="1"/>
  <c r="K24" i="1"/>
  <c r="I24" i="1"/>
  <c r="L23" i="1"/>
  <c r="L22" i="1"/>
  <c r="L21" i="1"/>
  <c r="L20" i="1"/>
  <c r="L19" i="1"/>
  <c r="L18" i="1" s="1"/>
  <c r="K19" i="1"/>
  <c r="J19" i="1"/>
  <c r="J18" i="1" s="1"/>
  <c r="I19" i="1"/>
  <c r="H19" i="1"/>
  <c r="H18" i="1" s="1"/>
  <c r="K18" i="1"/>
  <c r="I18" i="1"/>
  <c r="L16" i="1"/>
  <c r="L15" i="1" s="1"/>
  <c r="K16" i="1"/>
  <c r="J16" i="1"/>
  <c r="J15" i="1" s="1"/>
  <c r="J14" i="1" s="1"/>
  <c r="J13" i="1" s="1"/>
  <c r="J11" i="1" s="1"/>
  <c r="J9" i="1" s="1"/>
  <c r="I16" i="1"/>
  <c r="H16" i="1"/>
  <c r="H15" i="1" s="1"/>
  <c r="K15" i="1"/>
  <c r="K14" i="1" s="1"/>
  <c r="K13" i="1" s="1"/>
  <c r="K11" i="1" s="1"/>
  <c r="K9" i="1" s="1"/>
  <c r="I15" i="1"/>
  <c r="I14" i="1" s="1"/>
  <c r="I13" i="1" s="1"/>
  <c r="I11" i="1" s="1"/>
  <c r="I9" i="1" s="1"/>
  <c r="H14" i="1" l="1"/>
  <c r="H13" i="1" s="1"/>
  <c r="H11" i="1" s="1"/>
  <c r="H9" i="1" s="1"/>
  <c r="L24" i="1"/>
  <c r="L14" i="1" s="1"/>
  <c r="L13" i="1" s="1"/>
  <c r="L11" i="1" s="1"/>
  <c r="L9" i="1" s="1"/>
</calcChain>
</file>

<file path=xl/sharedStrings.xml><?xml version="1.0" encoding="utf-8"?>
<sst xmlns="http://schemas.openxmlformats.org/spreadsheetml/2006/main" count="92" uniqueCount="80">
  <si>
    <t>GOBIERNO CONSTITUCIONAL DEL ESTADO DE CHIAPAS</t>
  </si>
  <si>
    <t>GOBIERNO ESTATAL</t>
  </si>
  <si>
    <t xml:space="preserve">INVERSIÓN PÚBLICA POR PROGRAMAS Y PROYECTOS ESTRATÉGICOS EN CLASIFICACIÓN ADMINISTRATIVA </t>
  </si>
  <si>
    <t>DEL 1 DE ENERO AL 30 DE JUNIO DE 2022</t>
  </si>
  <si>
    <t>(Pesos)</t>
  </si>
  <si>
    <t>ORGANISMO PÚBLICO / FUENTE DE FINANCIAMIENTO / RAMO / PROGRAMA O FONDO / PROYECTO ESTRATÉGICO</t>
  </si>
  <si>
    <t>MUNICIPIO/COBERTURA</t>
  </si>
  <si>
    <t>PRESUPUESTO DEVENGADO</t>
  </si>
  <si>
    <t>Economías de Ejercicios Anteriores</t>
  </si>
  <si>
    <t>Recursos en Proceso de Ejecución</t>
  </si>
  <si>
    <t>Recursos por Reducciones en Otras Previsiones</t>
  </si>
  <si>
    <t>Recursos del Ejercicio</t>
  </si>
  <si>
    <t>TOTAL</t>
  </si>
  <si>
    <t>PODER EJECUTIVO</t>
  </si>
  <si>
    <t>SECRETARÍA DE OBRA PÚBLICA Y COMUNICACIONES</t>
  </si>
  <si>
    <t>RECURSOS FEDERALES</t>
  </si>
  <si>
    <t>Ramo 28 Participaciones a Entidades Federativas y Municipios</t>
  </si>
  <si>
    <t>C0100</t>
  </si>
  <si>
    <t>ISR Participable Estatal</t>
  </si>
  <si>
    <t xml:space="preserve">Asesoría y consultoría técnica del proyecto de "Construcción del Doble Paso a Desnivel Vehicular en el Libramiento Norte Poniente en las Intersecciones con el Boulevard Juan Crispín y Boulevard Los Laguitos" (Seguimiento técnico) </t>
  </si>
  <si>
    <t>Tuxtla Gutiérrez</t>
  </si>
  <si>
    <t>Ramo 23 Provisiones Salariales y Económicas</t>
  </si>
  <si>
    <t>U0930</t>
  </si>
  <si>
    <t>Fondo para Entidades Federativas y Municipios Productores de Hidrocarburos</t>
  </si>
  <si>
    <t>Pavimentación con concreto hidráulico de la calle de acceso a la colonia Obrera de la cabecera municipal (Construcción)</t>
  </si>
  <si>
    <t>Ostuacán</t>
  </si>
  <si>
    <t xml:space="preserve">Pavimentación con concreto hidráulico de la avenida Benito Juárez entre calle Montebello y las vías férreas cad. Km. 0+603 al Km. 1+120 (Carril de acceso) en la cabecera municipal (Construcción) 	</t>
  </si>
  <si>
    <t>Juárez</t>
  </si>
  <si>
    <t>Programa de Seguimiento y Control de Obras Públicas (Programa de seguimiento de obra pública para el Fondo para Entidades Federativas y Municipios Productores de Hidrocarburos)</t>
  </si>
  <si>
    <t xml:space="preserve">Cobertura Estatal </t>
  </si>
  <si>
    <t>Alumbrado público con luminarias solares en la cabecera municipal (Instalación)</t>
  </si>
  <si>
    <t>Sunuapa</t>
  </si>
  <si>
    <t>Ramo 33 Aportaciones Federales para Entidades Federativas y Municipios</t>
  </si>
  <si>
    <t>I0030</t>
  </si>
  <si>
    <t>FAIS Entidades (FISE)</t>
  </si>
  <si>
    <t>Programa de Seguimiento y Control de Obras Públicas (Programa de Seguimiento de Obra Pública para el Fondo de Infraestructura Social Estatal (FISE))</t>
  </si>
  <si>
    <t>Unidad deportiva en la cabecera municipal (Rehabilitación)</t>
  </si>
  <si>
    <t>Chiapa de Corzo</t>
  </si>
  <si>
    <t>Unidad deportiva en la cabecera municipal (Construcción)</t>
  </si>
  <si>
    <t>Totolapa</t>
  </si>
  <si>
    <t>Parque público en la cabecera municipal (Rehabilitación)</t>
  </si>
  <si>
    <t>Venustiano Carranza</t>
  </si>
  <si>
    <t>Mercado público Primero de Mayo en la cabecera municipal (Construcción)</t>
  </si>
  <si>
    <t>Berriozábal</t>
  </si>
  <si>
    <t>Mercado Público en la cabecera municipal (Construcción 2a. Etapa)</t>
  </si>
  <si>
    <t>Larráinzar</t>
  </si>
  <si>
    <t>Red de distribución de energía eléctrica en la localidad Cruztón (Ampliación)</t>
  </si>
  <si>
    <t>Chamula</t>
  </si>
  <si>
    <t>Red de distribución de energía eléctrica en la localidad El Pozo (Ampliación)</t>
  </si>
  <si>
    <t>Red de distribución de energía eléctrica en la localidad Pajaltón Alto (Ampliación)</t>
  </si>
  <si>
    <t>Red de distribución de energía eléctrica en la localidad Patentic (Construcción)</t>
  </si>
  <si>
    <t>Red de distribución de energía eléctrica en la localidad Nuevo Corral Che'N el Ángel (Construcción)</t>
  </si>
  <si>
    <t>San Cristóbal de las Casas</t>
  </si>
  <si>
    <t>Red de distribución de energía eléctrica en la localidad Pajaltón (Ampliación)</t>
  </si>
  <si>
    <t>Tenejapa</t>
  </si>
  <si>
    <t xml:space="preserve">Red de distribución de energía eléctrica en la localidad de Corazón de María (Construcción) </t>
  </si>
  <si>
    <t>Red de distribución de energía eléctrica en la localidad Arroyo Granizo (Ampliación)</t>
  </si>
  <si>
    <t>Ocosingo</t>
  </si>
  <si>
    <t>Red de distribución de energía eléctrica en el Barrio la Pista I en la cabecera municipal (Ampliación)</t>
  </si>
  <si>
    <t>Benemérito de las Américas</t>
  </si>
  <si>
    <t>Red de distribución de energía eléctrica en la localidad Emiliano Zapata (Ampliación)</t>
  </si>
  <si>
    <t>Socoltenango</t>
  </si>
  <si>
    <t>Red de distribución de energía eléctrica en la localidad Nuevo Laredo los Manguitos (Construcción)</t>
  </si>
  <si>
    <t>Acala</t>
  </si>
  <si>
    <t>Red de distribución de energía eléctrica en la localidad San Martín (Ampliación)</t>
  </si>
  <si>
    <t>Chicomuselo</t>
  </si>
  <si>
    <t>Red de distribución de energía eléctrica en la localidad La Esperanza Cinco de Mayo (Construcción)</t>
  </si>
  <si>
    <t>I0120</t>
  </si>
  <si>
    <t>FAFEF</t>
  </si>
  <si>
    <t>Construcción del Doble paso a desnivel vehicular en el Libramiento Norte Poniente en las intersecciones con el boulevard Juan Crispín y boulevard Los Laguitos (Construcción)</t>
  </si>
  <si>
    <t>Pavimentación con concreto hidráulico de la avenida Palenque entre carretera Chicoasén y calle Yaxchilán de la colonia San José Yeguiste en la cabecera municipal (Construcción)</t>
  </si>
  <si>
    <t>Pavimentación con concreto hidráulico de 13a av. sur poniente entre calle 12a. poniente sur y av. 12a. sur poniente y la calle 12a poniente sur entre 12a. av. sur poniente y 13a. av. sur poniente en la cabecera municipal (Construcción)</t>
  </si>
  <si>
    <t>Programa de Seguimiento y Control de Obras Públicas (Programa de Seguimiento de Obra Pública para el Fondo de Aportaciones para el Fortalecimiento de las Entidades Federativas (FAFEF)</t>
  </si>
  <si>
    <t>Estación de radio "La Voz de la Selva" en la localidad Santo Domingo (Reconstrucción)</t>
  </si>
  <si>
    <t>Unidad deportiva en la cabecera municipal (Construcción 3a. Etapa)</t>
  </si>
  <si>
    <t>Comitán de Domínguez</t>
  </si>
  <si>
    <t>PODER LEGISLATIVO</t>
  </si>
  <si>
    <t>PODER JUDICIAL</t>
  </si>
  <si>
    <t>ÓRGANOS AUTÓNOMOS</t>
  </si>
  <si>
    <r>
      <t xml:space="preserve">Fuente: </t>
    </r>
    <r>
      <rPr>
        <sz val="9"/>
        <color theme="1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</si>
</sst>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b/>
      <sz val="10"/>
      <color theme="1"/>
      <name val="Arial"/>
      <family val="2"/>
    </font>
    <font>
      <sz val="10"/>
      <color rgb="FF621132"/>
      <name val="Arial"/>
      <family val="2"/>
    </font>
    <font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69">
    <xf numFmtId="0" fontId="0" fillId="0" borderId="0" xfId="0"/>
    <xf numFmtId="0" fontId="3" fillId="2" borderId="0" xfId="1" applyFont="1" applyFill="1" applyBorder="1" applyAlignment="1">
      <alignment horizontal="center" vertical="center"/>
    </xf>
    <xf numFmtId="0" fontId="4" fillId="0" borderId="0" xfId="2" applyFont="1" applyAlignment="1">
      <alignment vertical="center"/>
    </xf>
    <xf numFmtId="4" fontId="4" fillId="0" borderId="0" xfId="2" applyNumberFormat="1" applyFont="1" applyAlignment="1">
      <alignment vertical="center"/>
    </xf>
    <xf numFmtId="0" fontId="5" fillId="2" borderId="0" xfId="1" applyFont="1" applyFill="1" applyBorder="1" applyAlignment="1">
      <alignment horizontal="center" vertical="center"/>
    </xf>
    <xf numFmtId="4" fontId="6" fillId="0" borderId="0" xfId="2" applyNumberFormat="1" applyFont="1" applyAlignment="1">
      <alignment vertical="center"/>
    </xf>
    <xf numFmtId="0" fontId="6" fillId="0" borderId="0" xfId="2" applyFont="1" applyAlignment="1">
      <alignment vertical="center"/>
    </xf>
    <xf numFmtId="0" fontId="7" fillId="3" borderId="1" xfId="1" applyFont="1" applyFill="1" applyBorder="1" applyAlignment="1">
      <alignment horizontal="center" vertical="center" wrapText="1" readingOrder="1"/>
    </xf>
    <xf numFmtId="0" fontId="7" fillId="3" borderId="2" xfId="1" applyFont="1" applyFill="1" applyBorder="1" applyAlignment="1">
      <alignment horizontal="center" vertical="center" wrapText="1" readingOrder="1"/>
    </xf>
    <xf numFmtId="0" fontId="7" fillId="3" borderId="3" xfId="1" applyFont="1" applyFill="1" applyBorder="1" applyAlignment="1">
      <alignment horizontal="center" vertical="center" wrapText="1" readingOrder="1"/>
    </xf>
    <xf numFmtId="0" fontId="7" fillId="3" borderId="4" xfId="1" applyFont="1" applyFill="1" applyBorder="1" applyAlignment="1">
      <alignment horizontal="center" vertical="center" wrapText="1" readingOrder="1"/>
    </xf>
    <xf numFmtId="0" fontId="7" fillId="3" borderId="5" xfId="1" applyFont="1" applyFill="1" applyBorder="1" applyAlignment="1">
      <alignment horizontal="center" vertical="center" wrapText="1" readingOrder="1"/>
    </xf>
    <xf numFmtId="0" fontId="7" fillId="3" borderId="5" xfId="1" applyFont="1" applyFill="1" applyBorder="1" applyAlignment="1">
      <alignment horizontal="center" vertical="center" wrapText="1" readingOrder="1"/>
    </xf>
    <xf numFmtId="0" fontId="7" fillId="3" borderId="6" xfId="1" applyFont="1" applyFill="1" applyBorder="1" applyAlignment="1">
      <alignment horizontal="center" vertical="center" wrapText="1" readingOrder="1"/>
    </xf>
    <xf numFmtId="0" fontId="4" fillId="0" borderId="0" xfId="2" applyFont="1" applyAlignment="1">
      <alignment horizontal="center" vertical="center"/>
    </xf>
    <xf numFmtId="4" fontId="6" fillId="0" borderId="0" xfId="2" applyNumberFormat="1" applyFont="1" applyAlignment="1">
      <alignment horizontal="center" vertical="center"/>
    </xf>
    <xf numFmtId="49" fontId="4" fillId="0" borderId="0" xfId="3" applyNumberFormat="1" applyFont="1" applyFill="1" applyBorder="1" applyAlignment="1">
      <alignment horizontal="center" vertical="top"/>
    </xf>
    <xf numFmtId="0" fontId="6" fillId="0" borderId="0" xfId="3" applyFont="1" applyFill="1" applyBorder="1" applyAlignment="1">
      <alignment vertical="top"/>
    </xf>
    <xf numFmtId="0" fontId="4" fillId="0" borderId="0" xfId="3" applyFont="1" applyFill="1" applyBorder="1" applyAlignment="1">
      <alignment vertical="top"/>
    </xf>
    <xf numFmtId="0" fontId="6" fillId="0" borderId="0" xfId="3" applyFont="1" applyFill="1" applyBorder="1" applyAlignment="1">
      <alignment horizontal="center" vertical="top"/>
    </xf>
    <xf numFmtId="0" fontId="4" fillId="0" borderId="0" xfId="3" applyFont="1" applyAlignment="1">
      <alignment vertical="top"/>
    </xf>
    <xf numFmtId="4" fontId="6" fillId="0" borderId="0" xfId="3" applyNumberFormat="1" applyFont="1" applyAlignment="1">
      <alignment vertical="top"/>
    </xf>
    <xf numFmtId="0" fontId="6" fillId="0" borderId="0" xfId="3" applyFont="1" applyAlignment="1">
      <alignment vertical="top"/>
    </xf>
    <xf numFmtId="49" fontId="4" fillId="0" borderId="0" xfId="3" applyNumberFormat="1" applyFont="1" applyFill="1" applyBorder="1" applyAlignment="1">
      <alignment horizontal="center" vertical="top"/>
    </xf>
    <xf numFmtId="0" fontId="4" fillId="0" borderId="0" xfId="3" applyFont="1" applyFill="1" applyBorder="1" applyAlignment="1">
      <alignment horizontal="center" vertical="top"/>
    </xf>
    <xf numFmtId="1" fontId="8" fillId="0" borderId="0" xfId="3" applyNumberFormat="1" applyFont="1" applyFill="1" applyBorder="1" applyAlignment="1">
      <alignment horizontal="right" vertical="top"/>
    </xf>
    <xf numFmtId="164" fontId="8" fillId="0" borderId="0" xfId="3" applyNumberFormat="1" applyFont="1" applyFill="1" applyBorder="1" applyAlignment="1">
      <alignment horizontal="right" vertical="top"/>
    </xf>
    <xf numFmtId="0" fontId="4" fillId="0" borderId="0" xfId="3" applyFont="1" applyAlignment="1">
      <alignment horizontal="center" vertical="top"/>
    </xf>
    <xf numFmtId="4" fontId="4" fillId="0" borderId="0" xfId="3" applyNumberFormat="1" applyFont="1" applyAlignment="1">
      <alignment horizontal="center" vertical="top"/>
    </xf>
    <xf numFmtId="49" fontId="4" fillId="0" borderId="0" xfId="3" applyNumberFormat="1" applyFont="1" applyFill="1" applyBorder="1" applyAlignment="1">
      <alignment horizontal="left" vertical="top"/>
    </xf>
    <xf numFmtId="0" fontId="4" fillId="0" borderId="0" xfId="3" applyFont="1" applyFill="1" applyBorder="1" applyAlignment="1">
      <alignment horizontal="left" vertical="top"/>
    </xf>
    <xf numFmtId="4" fontId="4" fillId="0" borderId="0" xfId="3" applyNumberFormat="1" applyFont="1" applyAlignment="1">
      <alignment vertical="top"/>
    </xf>
    <xf numFmtId="0" fontId="4" fillId="0" borderId="0" xfId="3" applyFont="1" applyFill="1" applyBorder="1" applyAlignment="1">
      <alignment horizontal="left" vertical="top"/>
    </xf>
    <xf numFmtId="49" fontId="4" fillId="0" borderId="0" xfId="3" applyNumberFormat="1" applyFont="1" applyBorder="1" applyAlignment="1">
      <alignment horizontal="left" vertical="top"/>
    </xf>
    <xf numFmtId="0" fontId="4" fillId="0" borderId="0" xfId="3" applyFont="1" applyBorder="1" applyAlignment="1">
      <alignment vertical="top"/>
    </xf>
    <xf numFmtId="49" fontId="4" fillId="0" borderId="0" xfId="3" applyNumberFormat="1" applyFont="1" applyBorder="1" applyAlignment="1">
      <alignment horizontal="center" vertical="top"/>
    </xf>
    <xf numFmtId="0" fontId="4" fillId="0" borderId="0" xfId="3" applyFont="1" applyBorder="1" applyAlignment="1">
      <alignment horizontal="justify" vertical="top"/>
    </xf>
    <xf numFmtId="0" fontId="6" fillId="0" borderId="0" xfId="3" applyFont="1" applyBorder="1" applyAlignment="1">
      <alignment horizontal="justify" vertical="top"/>
    </xf>
    <xf numFmtId="1" fontId="9" fillId="0" borderId="0" xfId="3" applyNumberFormat="1" applyFont="1" applyFill="1" applyBorder="1" applyAlignment="1">
      <alignment horizontal="right" vertical="top"/>
    </xf>
    <xf numFmtId="164" fontId="9" fillId="0" borderId="0" xfId="3" applyNumberFormat="1" applyFont="1" applyFill="1" applyBorder="1" applyAlignment="1">
      <alignment horizontal="right" vertical="top"/>
    </xf>
    <xf numFmtId="0" fontId="6" fillId="0" borderId="0" xfId="3" applyFont="1" applyFill="1" applyBorder="1" applyAlignment="1">
      <alignment horizontal="left" vertical="top"/>
    </xf>
    <xf numFmtId="0" fontId="6" fillId="0" borderId="0" xfId="3" applyFont="1" applyBorder="1" applyAlignment="1">
      <alignment vertical="top"/>
    </xf>
    <xf numFmtId="49" fontId="6" fillId="0" borderId="0" xfId="3" applyNumberFormat="1" applyFont="1" applyBorder="1" applyAlignment="1">
      <alignment horizontal="center" vertical="top"/>
    </xf>
    <xf numFmtId="49" fontId="4" fillId="0" borderId="0" xfId="3" applyNumberFormat="1" applyFont="1" applyBorder="1" applyAlignment="1">
      <alignment horizontal="left" vertical="top"/>
    </xf>
    <xf numFmtId="49" fontId="4" fillId="0" borderId="0" xfId="3" applyNumberFormat="1" applyFont="1" applyBorder="1" applyAlignment="1">
      <alignment horizontal="justify" vertical="top" wrapText="1"/>
    </xf>
    <xf numFmtId="0" fontId="4" fillId="0" borderId="0" xfId="3" applyFont="1" applyBorder="1" applyAlignment="1">
      <alignment horizontal="center" vertical="top"/>
    </xf>
    <xf numFmtId="4" fontId="4" fillId="0" borderId="0" xfId="3" applyNumberFormat="1" applyFont="1" applyBorder="1" applyAlignment="1">
      <alignment vertical="top"/>
    </xf>
    <xf numFmtId="0" fontId="6" fillId="0" borderId="0" xfId="3" applyFont="1" applyBorder="1" applyAlignment="1">
      <alignment horizontal="center" vertical="top"/>
    </xf>
    <xf numFmtId="0" fontId="6" fillId="0" borderId="0" xfId="3" applyFont="1" applyFill="1" applyBorder="1" applyAlignment="1">
      <alignment horizontal="justify" vertical="top"/>
    </xf>
    <xf numFmtId="0" fontId="4" fillId="0" borderId="0" xfId="3" applyFont="1" applyFill="1" applyAlignment="1">
      <alignment vertical="top"/>
    </xf>
    <xf numFmtId="4" fontId="6" fillId="0" borderId="0" xfId="3" applyNumberFormat="1" applyFont="1" applyFill="1" applyAlignment="1">
      <alignment vertical="top"/>
    </xf>
    <xf numFmtId="0" fontId="4" fillId="0" borderId="0" xfId="3" applyFont="1" applyFill="1" applyBorder="1" applyAlignment="1">
      <alignment horizontal="justify" vertical="top"/>
    </xf>
    <xf numFmtId="49" fontId="4" fillId="0" borderId="7" xfId="3" applyNumberFormat="1" applyFont="1" applyBorder="1" applyAlignment="1">
      <alignment horizontal="center" vertical="top"/>
    </xf>
    <xf numFmtId="49" fontId="4" fillId="0" borderId="7" xfId="3" applyNumberFormat="1" applyFont="1" applyFill="1" applyBorder="1" applyAlignment="1">
      <alignment horizontal="center" vertical="top"/>
    </xf>
    <xf numFmtId="0" fontId="6" fillId="0" borderId="7" xfId="3" applyFont="1" applyFill="1" applyBorder="1" applyAlignment="1">
      <alignment horizontal="justify" vertical="top"/>
    </xf>
    <xf numFmtId="0" fontId="4" fillId="0" borderId="7" xfId="3" applyFont="1" applyBorder="1" applyAlignment="1">
      <alignment vertical="top"/>
    </xf>
    <xf numFmtId="0" fontId="6" fillId="0" borderId="7" xfId="3" applyFont="1" applyBorder="1" applyAlignment="1">
      <alignment horizontal="center" vertical="top"/>
    </xf>
    <xf numFmtId="1" fontId="9" fillId="0" borderId="7" xfId="3" applyNumberFormat="1" applyFont="1" applyFill="1" applyBorder="1" applyAlignment="1">
      <alignment horizontal="right" vertical="top"/>
    </xf>
    <xf numFmtId="164" fontId="9" fillId="0" borderId="7" xfId="3" applyNumberFormat="1" applyFont="1" applyFill="1" applyBorder="1" applyAlignment="1">
      <alignment horizontal="right" vertical="top"/>
    </xf>
    <xf numFmtId="49" fontId="4" fillId="0" borderId="0" xfId="3" applyNumberFormat="1" applyFont="1" applyFill="1" applyBorder="1" applyAlignment="1">
      <alignment horizontal="left" vertical="top"/>
    </xf>
    <xf numFmtId="49" fontId="4" fillId="0" borderId="7" xfId="3" applyNumberFormat="1" applyFont="1" applyBorder="1" applyAlignment="1">
      <alignment horizontal="left" vertical="top"/>
    </xf>
    <xf numFmtId="49" fontId="6" fillId="0" borderId="7" xfId="3" applyNumberFormat="1" applyFont="1" applyBorder="1" applyAlignment="1">
      <alignment horizontal="justify" vertical="top"/>
    </xf>
    <xf numFmtId="0" fontId="6" fillId="0" borderId="7" xfId="1" applyFont="1" applyBorder="1" applyAlignment="1">
      <alignment horizontal="right" vertical="top"/>
    </xf>
    <xf numFmtId="4" fontId="6" fillId="0" borderId="0" xfId="3" applyNumberFormat="1" applyFont="1" applyBorder="1" applyAlignment="1">
      <alignment vertical="top"/>
    </xf>
    <xf numFmtId="49" fontId="10" fillId="0" borderId="8" xfId="3" applyNumberFormat="1" applyFont="1" applyBorder="1" applyAlignment="1">
      <alignment horizontal="left" vertical="top"/>
    </xf>
    <xf numFmtId="0" fontId="6" fillId="0" borderId="0" xfId="1" applyFont="1" applyBorder="1" applyAlignment="1">
      <alignment horizontal="right" vertical="top"/>
    </xf>
    <xf numFmtId="49" fontId="6" fillId="0" borderId="0" xfId="3" applyNumberFormat="1" applyFont="1" applyBorder="1" applyAlignment="1">
      <alignment horizontal="justify" vertical="top"/>
    </xf>
    <xf numFmtId="49" fontId="4" fillId="0" borderId="0" xfId="3" applyNumberFormat="1" applyFont="1" applyAlignment="1">
      <alignment horizontal="center" vertical="top"/>
    </xf>
    <xf numFmtId="0" fontId="6" fillId="0" borderId="0" xfId="3" applyFont="1" applyAlignment="1">
      <alignment horizontal="center" vertical="top"/>
    </xf>
  </cellXfs>
  <cellStyles count="4">
    <cellStyle name="Normal" xfId="0" builtinId="0"/>
    <cellStyle name="Normal 2 3" xfId="1"/>
    <cellStyle name="Normal 4 2 2 2 2" xfId="2"/>
    <cellStyle name="Normal 6 2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"/>
  <sheetViews>
    <sheetView showGridLines="0" tabSelected="1" topLeftCell="A33" zoomScale="90" zoomScaleNormal="90" workbookViewId="0">
      <selection sqref="A1:L59"/>
    </sheetView>
  </sheetViews>
  <sheetFormatPr baseColWidth="10" defaultRowHeight="12.75" x14ac:dyDescent="0.25"/>
  <cols>
    <col min="1" max="3" width="2" style="67" customWidth="1"/>
    <col min="4" max="4" width="6.7109375" style="67" customWidth="1"/>
    <col min="5" max="5" width="60.7109375" style="22" customWidth="1"/>
    <col min="6" max="6" width="2.7109375" style="20" customWidth="1"/>
    <col min="7" max="7" width="24.85546875" style="68" bestFit="1" customWidth="1"/>
    <col min="8" max="12" width="14" style="22" customWidth="1"/>
    <col min="13" max="13" width="13" style="20" bestFit="1" customWidth="1"/>
    <col min="14" max="14" width="13.5703125" style="21" customWidth="1"/>
    <col min="15" max="16384" width="11.42578125" style="22"/>
  </cols>
  <sheetData>
    <row r="1" spans="1:14" s="2" customFormat="1" ht="15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N1" s="3"/>
    </row>
    <row r="2" spans="1:14" s="2" customFormat="1" ht="15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N2" s="3"/>
    </row>
    <row r="3" spans="1:14" s="2" customFormat="1" ht="15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N3" s="3"/>
    </row>
    <row r="4" spans="1:14" s="6" customFormat="1" ht="15.75" customHeight="1" x14ac:dyDescent="0.25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2"/>
      <c r="N4" s="5"/>
    </row>
    <row r="5" spans="1:14" s="6" customFormat="1" ht="15.75" customHeight="1" x14ac:dyDescent="0.25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2"/>
      <c r="N5" s="5"/>
    </row>
    <row r="6" spans="1:14" s="6" customFormat="1" ht="15.75" customHeight="1" x14ac:dyDescent="0.25">
      <c r="A6" s="7" t="s">
        <v>5</v>
      </c>
      <c r="B6" s="8"/>
      <c r="C6" s="8"/>
      <c r="D6" s="8"/>
      <c r="E6" s="8"/>
      <c r="F6" s="8" t="s">
        <v>6</v>
      </c>
      <c r="G6" s="8"/>
      <c r="H6" s="8" t="s">
        <v>7</v>
      </c>
      <c r="I6" s="8"/>
      <c r="J6" s="8"/>
      <c r="K6" s="8"/>
      <c r="L6" s="9"/>
      <c r="M6" s="2"/>
      <c r="N6" s="5"/>
    </row>
    <row r="7" spans="1:14" s="14" customFormat="1" ht="59.25" customHeight="1" x14ac:dyDescent="0.25">
      <c r="A7" s="10"/>
      <c r="B7" s="11"/>
      <c r="C7" s="11"/>
      <c r="D7" s="11"/>
      <c r="E7" s="11"/>
      <c r="F7" s="11"/>
      <c r="G7" s="11"/>
      <c r="H7" s="12" t="s">
        <v>8</v>
      </c>
      <c r="I7" s="12" t="s">
        <v>9</v>
      </c>
      <c r="J7" s="12" t="s">
        <v>10</v>
      </c>
      <c r="K7" s="12" t="s">
        <v>11</v>
      </c>
      <c r="L7" s="13" t="s">
        <v>12</v>
      </c>
      <c r="N7" s="15"/>
    </row>
    <row r="8" spans="1:14" ht="3" customHeight="1" x14ac:dyDescent="0.25">
      <c r="A8" s="16"/>
      <c r="B8" s="16"/>
      <c r="C8" s="16"/>
      <c r="D8" s="16"/>
      <c r="E8" s="17"/>
      <c r="F8" s="18"/>
      <c r="G8" s="19"/>
      <c r="H8" s="17"/>
      <c r="I8" s="17"/>
      <c r="J8" s="17"/>
      <c r="K8" s="17"/>
      <c r="L8" s="17"/>
    </row>
    <row r="9" spans="1:14" s="27" customFormat="1" x14ac:dyDescent="0.25">
      <c r="A9" s="23" t="s">
        <v>12</v>
      </c>
      <c r="B9" s="23"/>
      <c r="C9" s="23"/>
      <c r="D9" s="23"/>
      <c r="E9" s="23"/>
      <c r="F9" s="24"/>
      <c r="G9" s="24"/>
      <c r="H9" s="25">
        <f>SUM(H11,H53,H55,H57)</f>
        <v>0</v>
      </c>
      <c r="I9" s="25">
        <f t="shared" ref="I9:L9" si="0">SUM(I11,I53,I55,I57)</f>
        <v>0</v>
      </c>
      <c r="J9" s="26">
        <f t="shared" si="0"/>
        <v>1386450.03</v>
      </c>
      <c r="K9" s="26">
        <f t="shared" si="0"/>
        <v>343875418.57000005</v>
      </c>
      <c r="L9" s="26">
        <f t="shared" si="0"/>
        <v>345261868.60000002</v>
      </c>
      <c r="N9" s="28"/>
    </row>
    <row r="10" spans="1:14" s="27" customFormat="1" x14ac:dyDescent="0.25">
      <c r="A10" s="16"/>
      <c r="B10" s="16"/>
      <c r="C10" s="16"/>
      <c r="D10" s="16"/>
      <c r="E10" s="16"/>
      <c r="F10" s="24"/>
      <c r="G10" s="24"/>
      <c r="H10" s="26"/>
      <c r="I10" s="26"/>
      <c r="J10" s="26"/>
      <c r="K10" s="26"/>
      <c r="L10" s="26"/>
      <c r="N10" s="28"/>
    </row>
    <row r="11" spans="1:14" s="27" customFormat="1" x14ac:dyDescent="0.25">
      <c r="A11" s="29" t="s">
        <v>13</v>
      </c>
      <c r="B11" s="29"/>
      <c r="C11" s="29"/>
      <c r="D11" s="29"/>
      <c r="E11" s="29"/>
      <c r="F11" s="24"/>
      <c r="G11" s="24"/>
      <c r="H11" s="25">
        <f>SUM(H13)</f>
        <v>0</v>
      </c>
      <c r="I11" s="25">
        <f t="shared" ref="I11:L11" si="1">SUM(I13)</f>
        <v>0</v>
      </c>
      <c r="J11" s="26">
        <f t="shared" si="1"/>
        <v>1386450.03</v>
      </c>
      <c r="K11" s="26">
        <f t="shared" si="1"/>
        <v>343875418.57000005</v>
      </c>
      <c r="L11" s="26">
        <f t="shared" si="1"/>
        <v>345261868.60000002</v>
      </c>
      <c r="N11" s="28"/>
    </row>
    <row r="12" spans="1:14" s="27" customFormat="1" x14ac:dyDescent="0.25">
      <c r="A12" s="16"/>
      <c r="B12" s="16"/>
      <c r="C12" s="16"/>
      <c r="D12" s="16"/>
      <c r="E12" s="16"/>
      <c r="F12" s="24"/>
      <c r="G12" s="24"/>
      <c r="H12" s="26"/>
      <c r="I12" s="26"/>
      <c r="J12" s="26"/>
      <c r="K12" s="26"/>
      <c r="L12" s="26"/>
      <c r="N12" s="28"/>
    </row>
    <row r="13" spans="1:14" s="20" customFormat="1" x14ac:dyDescent="0.25">
      <c r="A13" s="30" t="s">
        <v>14</v>
      </c>
      <c r="B13" s="30"/>
      <c r="C13" s="30"/>
      <c r="D13" s="30"/>
      <c r="E13" s="30"/>
      <c r="F13" s="18"/>
      <c r="G13" s="24"/>
      <c r="H13" s="25">
        <f>SUM(H14)</f>
        <v>0</v>
      </c>
      <c r="I13" s="25">
        <f t="shared" ref="I13:L13" si="2">SUM(I14)</f>
        <v>0</v>
      </c>
      <c r="J13" s="26">
        <f t="shared" si="2"/>
        <v>1386450.03</v>
      </c>
      <c r="K13" s="26">
        <f t="shared" si="2"/>
        <v>343875418.57000005</v>
      </c>
      <c r="L13" s="26">
        <f t="shared" si="2"/>
        <v>345261868.60000002</v>
      </c>
      <c r="N13" s="31"/>
    </row>
    <row r="14" spans="1:14" s="20" customFormat="1" ht="12.75" customHeight="1" x14ac:dyDescent="0.25">
      <c r="A14" s="32"/>
      <c r="B14" s="33" t="s">
        <v>15</v>
      </c>
      <c r="C14" s="33"/>
      <c r="D14" s="33"/>
      <c r="E14" s="33"/>
      <c r="F14" s="18"/>
      <c r="G14" s="24"/>
      <c r="H14" s="25">
        <f>SUM(H15,H18,H24)</f>
        <v>0</v>
      </c>
      <c r="I14" s="25">
        <f>SUM(I15,I18,I24)</f>
        <v>0</v>
      </c>
      <c r="J14" s="26">
        <f>SUM(J15,J18,J24)</f>
        <v>1386450.03</v>
      </c>
      <c r="K14" s="26">
        <f>SUM(K15,K18,K24)</f>
        <v>343875418.57000005</v>
      </c>
      <c r="L14" s="26">
        <f>SUM(L15,L18,L24)</f>
        <v>345261868.60000002</v>
      </c>
      <c r="N14" s="31"/>
    </row>
    <row r="15" spans="1:14" s="20" customFormat="1" ht="12.75" customHeight="1" x14ac:dyDescent="0.25">
      <c r="A15" s="32"/>
      <c r="B15" s="32"/>
      <c r="C15" s="33" t="s">
        <v>16</v>
      </c>
      <c r="D15" s="33"/>
      <c r="E15" s="33"/>
      <c r="F15" s="18"/>
      <c r="G15" s="24"/>
      <c r="H15" s="25">
        <f>SUM(H16)</f>
        <v>0</v>
      </c>
      <c r="I15" s="25">
        <f t="shared" ref="I15:L16" si="3">SUM(I16)</f>
        <v>0</v>
      </c>
      <c r="J15" s="26">
        <f t="shared" si="3"/>
        <v>1386450.03</v>
      </c>
      <c r="K15" s="25">
        <f t="shared" si="3"/>
        <v>0</v>
      </c>
      <c r="L15" s="26">
        <f t="shared" si="3"/>
        <v>1386450.03</v>
      </c>
      <c r="N15" s="31"/>
    </row>
    <row r="16" spans="1:14" s="20" customFormat="1" ht="12.75" customHeight="1" x14ac:dyDescent="0.25">
      <c r="A16" s="32"/>
      <c r="B16" s="32"/>
      <c r="C16" s="34"/>
      <c r="D16" s="35" t="s">
        <v>17</v>
      </c>
      <c r="E16" s="36" t="s">
        <v>18</v>
      </c>
      <c r="F16" s="18"/>
      <c r="G16" s="24"/>
      <c r="H16" s="25">
        <f>SUM(H17)</f>
        <v>0</v>
      </c>
      <c r="I16" s="25">
        <f t="shared" si="3"/>
        <v>0</v>
      </c>
      <c r="J16" s="26">
        <f t="shared" si="3"/>
        <v>1386450.03</v>
      </c>
      <c r="K16" s="25">
        <f t="shared" si="3"/>
        <v>0</v>
      </c>
      <c r="L16" s="26">
        <f t="shared" si="3"/>
        <v>1386450.03</v>
      </c>
      <c r="N16" s="31"/>
    </row>
    <row r="17" spans="1:14" s="20" customFormat="1" ht="53.25" customHeight="1" x14ac:dyDescent="0.25">
      <c r="A17" s="32"/>
      <c r="B17" s="32"/>
      <c r="C17" s="34"/>
      <c r="D17" s="35"/>
      <c r="E17" s="37" t="s">
        <v>19</v>
      </c>
      <c r="F17" s="18"/>
      <c r="G17" s="19" t="s">
        <v>20</v>
      </c>
      <c r="H17" s="38">
        <v>0</v>
      </c>
      <c r="I17" s="38">
        <v>0</v>
      </c>
      <c r="J17" s="39">
        <v>1386450.03</v>
      </c>
      <c r="K17" s="38">
        <v>0</v>
      </c>
      <c r="L17" s="39">
        <v>1386450.03</v>
      </c>
      <c r="N17" s="31"/>
    </row>
    <row r="18" spans="1:14" s="20" customFormat="1" ht="13.5" customHeight="1" x14ac:dyDescent="0.25">
      <c r="A18" s="32"/>
      <c r="B18" s="32"/>
      <c r="C18" s="33" t="s">
        <v>21</v>
      </c>
      <c r="D18" s="33"/>
      <c r="E18" s="33"/>
      <c r="F18" s="18"/>
      <c r="G18" s="19"/>
      <c r="H18" s="25">
        <f>SUM(H19)</f>
        <v>0</v>
      </c>
      <c r="I18" s="25">
        <f t="shared" ref="I18:L18" si="4">SUM(I19)</f>
        <v>0</v>
      </c>
      <c r="J18" s="25">
        <f t="shared" si="4"/>
        <v>0</v>
      </c>
      <c r="K18" s="26">
        <f t="shared" si="4"/>
        <v>7113517.6099999994</v>
      </c>
      <c r="L18" s="26">
        <f t="shared" si="4"/>
        <v>7113517.6099999994</v>
      </c>
      <c r="N18" s="31"/>
    </row>
    <row r="19" spans="1:14" s="20" customFormat="1" ht="27" customHeight="1" x14ac:dyDescent="0.25">
      <c r="A19" s="32"/>
      <c r="B19" s="32"/>
      <c r="C19" s="34"/>
      <c r="D19" s="35" t="s">
        <v>22</v>
      </c>
      <c r="E19" s="36" t="s">
        <v>23</v>
      </c>
      <c r="F19" s="18"/>
      <c r="G19" s="19"/>
      <c r="H19" s="25">
        <f>SUM(H20:H23)</f>
        <v>0</v>
      </c>
      <c r="I19" s="25">
        <f t="shared" ref="I19:L19" si="5">SUM(I20:I23)</f>
        <v>0</v>
      </c>
      <c r="J19" s="25">
        <f t="shared" si="5"/>
        <v>0</v>
      </c>
      <c r="K19" s="26">
        <f t="shared" si="5"/>
        <v>7113517.6099999994</v>
      </c>
      <c r="L19" s="26">
        <f t="shared" si="5"/>
        <v>7113517.6099999994</v>
      </c>
      <c r="N19" s="31"/>
    </row>
    <row r="20" spans="1:14" ht="27" customHeight="1" x14ac:dyDescent="0.25">
      <c r="A20" s="40"/>
      <c r="B20" s="40"/>
      <c r="C20" s="41"/>
      <c r="D20" s="42"/>
      <c r="E20" s="37" t="s">
        <v>24</v>
      </c>
      <c r="F20" s="17"/>
      <c r="G20" s="19" t="s">
        <v>25</v>
      </c>
      <c r="H20" s="38">
        <v>0</v>
      </c>
      <c r="I20" s="38">
        <v>0</v>
      </c>
      <c r="J20" s="38">
        <v>0</v>
      </c>
      <c r="K20" s="39">
        <v>1025091.26</v>
      </c>
      <c r="L20" s="39">
        <f>SUM(H20:K20)</f>
        <v>1025091.26</v>
      </c>
      <c r="M20" s="22"/>
    </row>
    <row r="21" spans="1:14" ht="41.25" customHeight="1" x14ac:dyDescent="0.25">
      <c r="A21" s="40"/>
      <c r="B21" s="40"/>
      <c r="C21" s="41"/>
      <c r="D21" s="42"/>
      <c r="E21" s="37" t="s">
        <v>26</v>
      </c>
      <c r="F21" s="17"/>
      <c r="G21" s="19" t="s">
        <v>27</v>
      </c>
      <c r="H21" s="38">
        <v>0</v>
      </c>
      <c r="I21" s="38">
        <v>0</v>
      </c>
      <c r="J21" s="38">
        <v>0</v>
      </c>
      <c r="K21" s="39">
        <v>4256683.62</v>
      </c>
      <c r="L21" s="39">
        <f t="shared" ref="L21:L23" si="6">SUM(H21:K21)</f>
        <v>4256683.62</v>
      </c>
      <c r="M21" s="22"/>
    </row>
    <row r="22" spans="1:14" ht="41.25" customHeight="1" x14ac:dyDescent="0.25">
      <c r="A22" s="40"/>
      <c r="B22" s="40"/>
      <c r="C22" s="41"/>
      <c r="D22" s="42"/>
      <c r="E22" s="37" t="s">
        <v>28</v>
      </c>
      <c r="F22" s="17"/>
      <c r="G22" s="19" t="s">
        <v>29</v>
      </c>
      <c r="H22" s="38">
        <v>0</v>
      </c>
      <c r="I22" s="38">
        <v>0</v>
      </c>
      <c r="J22" s="38">
        <v>0</v>
      </c>
      <c r="K22" s="39">
        <v>50000</v>
      </c>
      <c r="L22" s="39">
        <f t="shared" si="6"/>
        <v>50000</v>
      </c>
      <c r="M22" s="22"/>
    </row>
    <row r="23" spans="1:14" ht="27" customHeight="1" x14ac:dyDescent="0.25">
      <c r="A23" s="40"/>
      <c r="B23" s="40"/>
      <c r="C23" s="41"/>
      <c r="D23" s="42"/>
      <c r="E23" s="37" t="s">
        <v>30</v>
      </c>
      <c r="F23" s="17"/>
      <c r="G23" s="19" t="s">
        <v>31</v>
      </c>
      <c r="H23" s="38">
        <v>0</v>
      </c>
      <c r="I23" s="38">
        <v>0</v>
      </c>
      <c r="J23" s="38">
        <v>0</v>
      </c>
      <c r="K23" s="39">
        <v>1781742.73</v>
      </c>
      <c r="L23" s="39">
        <f t="shared" si="6"/>
        <v>1781742.73</v>
      </c>
      <c r="M23" s="22"/>
    </row>
    <row r="24" spans="1:14" s="34" customFormat="1" ht="13.5" customHeight="1" x14ac:dyDescent="0.25">
      <c r="A24" s="43"/>
      <c r="B24" s="43"/>
      <c r="C24" s="44" t="s">
        <v>32</v>
      </c>
      <c r="D24" s="44"/>
      <c r="E24" s="44"/>
      <c r="G24" s="45"/>
      <c r="H24" s="25">
        <f>SUM(H25,H45)</f>
        <v>0</v>
      </c>
      <c r="I24" s="25">
        <f t="shared" ref="I24:L24" si="7">SUM(I25,I45)</f>
        <v>0</v>
      </c>
      <c r="J24" s="25">
        <f t="shared" si="7"/>
        <v>0</v>
      </c>
      <c r="K24" s="26">
        <f t="shared" si="7"/>
        <v>336761900.96000004</v>
      </c>
      <c r="L24" s="26">
        <f t="shared" si="7"/>
        <v>336761900.96000004</v>
      </c>
      <c r="N24" s="46"/>
    </row>
    <row r="25" spans="1:14" s="20" customFormat="1" x14ac:dyDescent="0.25">
      <c r="A25" s="34"/>
      <c r="B25" s="34"/>
      <c r="C25" s="34"/>
      <c r="D25" s="35" t="s">
        <v>33</v>
      </c>
      <c r="E25" s="36" t="s">
        <v>34</v>
      </c>
      <c r="F25" s="34"/>
      <c r="G25" s="45"/>
      <c r="H25" s="25">
        <f>SUM(H26:H44)</f>
        <v>0</v>
      </c>
      <c r="I25" s="25">
        <f t="shared" ref="I25:L25" si="8">SUM(I26:I44)</f>
        <v>0</v>
      </c>
      <c r="J25" s="25">
        <f t="shared" si="8"/>
        <v>0</v>
      </c>
      <c r="K25" s="26">
        <f t="shared" si="8"/>
        <v>86622868.519999996</v>
      </c>
      <c r="L25" s="26">
        <f t="shared" si="8"/>
        <v>86622868.519999996</v>
      </c>
      <c r="N25" s="21"/>
    </row>
    <row r="26" spans="1:14" ht="38.25" x14ac:dyDescent="0.25">
      <c r="A26" s="35"/>
      <c r="B26" s="35"/>
      <c r="C26" s="35"/>
      <c r="D26" s="35"/>
      <c r="E26" s="37" t="s">
        <v>35</v>
      </c>
      <c r="F26" s="34"/>
      <c r="G26" s="47" t="s">
        <v>29</v>
      </c>
      <c r="H26" s="38">
        <v>0</v>
      </c>
      <c r="I26" s="38">
        <v>0</v>
      </c>
      <c r="J26" s="38">
        <v>0</v>
      </c>
      <c r="K26" s="39">
        <v>2616018.19</v>
      </c>
      <c r="L26" s="39">
        <f t="shared" ref="L26:L51" si="9">SUM(H26:K26)</f>
        <v>2616018.19</v>
      </c>
    </row>
    <row r="27" spans="1:14" s="41" customFormat="1" x14ac:dyDescent="0.25">
      <c r="A27" s="35"/>
      <c r="B27" s="16"/>
      <c r="C27" s="16"/>
      <c r="D27" s="16"/>
      <c r="E27" s="48" t="s">
        <v>36</v>
      </c>
      <c r="F27" s="34"/>
      <c r="G27" s="47" t="s">
        <v>37</v>
      </c>
      <c r="H27" s="38">
        <v>0</v>
      </c>
      <c r="I27" s="38">
        <v>0</v>
      </c>
      <c r="J27" s="38">
        <v>0</v>
      </c>
      <c r="K27" s="39">
        <v>5502547.5499999998</v>
      </c>
      <c r="L27" s="39">
        <f t="shared" si="9"/>
        <v>5502547.5499999998</v>
      </c>
      <c r="M27" s="20"/>
      <c r="N27" s="21"/>
    </row>
    <row r="28" spans="1:14" s="17" customFormat="1" ht="13.5" customHeight="1" x14ac:dyDescent="0.25">
      <c r="A28" s="16"/>
      <c r="B28" s="16"/>
      <c r="C28" s="16"/>
      <c r="D28" s="16"/>
      <c r="E28" s="48" t="s">
        <v>38</v>
      </c>
      <c r="F28" s="18"/>
      <c r="G28" s="19" t="s">
        <v>39</v>
      </c>
      <c r="H28" s="38">
        <v>0</v>
      </c>
      <c r="I28" s="38">
        <v>0</v>
      </c>
      <c r="J28" s="38">
        <v>0</v>
      </c>
      <c r="K28" s="39">
        <v>4162449.36</v>
      </c>
      <c r="L28" s="39">
        <f t="shared" si="9"/>
        <v>4162449.36</v>
      </c>
      <c r="M28" s="49"/>
      <c r="N28" s="50"/>
    </row>
    <row r="29" spans="1:14" s="41" customFormat="1" x14ac:dyDescent="0.25">
      <c r="A29" s="35"/>
      <c r="B29" s="16"/>
      <c r="C29" s="16"/>
      <c r="D29" s="16"/>
      <c r="E29" s="48" t="s">
        <v>40</v>
      </c>
      <c r="F29" s="34"/>
      <c r="G29" s="47" t="s">
        <v>41</v>
      </c>
      <c r="H29" s="38">
        <v>0</v>
      </c>
      <c r="I29" s="38">
        <v>0</v>
      </c>
      <c r="J29" s="38">
        <v>0</v>
      </c>
      <c r="K29" s="39">
        <v>5613701.4900000002</v>
      </c>
      <c r="L29" s="39">
        <f t="shared" si="9"/>
        <v>5613701.4900000002</v>
      </c>
      <c r="M29" s="20"/>
      <c r="N29" s="21"/>
    </row>
    <row r="30" spans="1:14" s="41" customFormat="1" ht="25.5" x14ac:dyDescent="0.25">
      <c r="A30" s="35"/>
      <c r="B30" s="16"/>
      <c r="C30" s="16"/>
      <c r="D30" s="16"/>
      <c r="E30" s="48" t="s">
        <v>42</v>
      </c>
      <c r="F30" s="34"/>
      <c r="G30" s="47" t="s">
        <v>43</v>
      </c>
      <c r="H30" s="38">
        <v>0</v>
      </c>
      <c r="I30" s="38">
        <v>0</v>
      </c>
      <c r="J30" s="38">
        <v>0</v>
      </c>
      <c r="K30" s="39">
        <v>2996543.42</v>
      </c>
      <c r="L30" s="39">
        <f t="shared" si="9"/>
        <v>2996543.42</v>
      </c>
      <c r="M30" s="20"/>
      <c r="N30" s="21"/>
    </row>
    <row r="31" spans="1:14" s="17" customFormat="1" ht="13.5" customHeight="1" x14ac:dyDescent="0.25">
      <c r="A31" s="16"/>
      <c r="B31" s="16"/>
      <c r="C31" s="16"/>
      <c r="D31" s="16"/>
      <c r="E31" s="48" t="s">
        <v>44</v>
      </c>
      <c r="F31" s="18"/>
      <c r="G31" s="19" t="s">
        <v>45</v>
      </c>
      <c r="H31" s="38">
        <v>0</v>
      </c>
      <c r="I31" s="38">
        <v>0</v>
      </c>
      <c r="J31" s="38">
        <v>0</v>
      </c>
      <c r="K31" s="39">
        <v>6467993.6900000004</v>
      </c>
      <c r="L31" s="39">
        <f t="shared" si="9"/>
        <v>6467993.6900000004</v>
      </c>
      <c r="M31" s="49"/>
      <c r="N31" s="50"/>
    </row>
    <row r="32" spans="1:14" s="41" customFormat="1" ht="25.5" x14ac:dyDescent="0.25">
      <c r="A32" s="35"/>
      <c r="B32" s="16"/>
      <c r="C32" s="16"/>
      <c r="D32" s="16"/>
      <c r="E32" s="48" t="s">
        <v>46</v>
      </c>
      <c r="F32" s="34"/>
      <c r="G32" s="47" t="s">
        <v>47</v>
      </c>
      <c r="H32" s="38">
        <v>0</v>
      </c>
      <c r="I32" s="38">
        <v>0</v>
      </c>
      <c r="J32" s="38">
        <v>0</v>
      </c>
      <c r="K32" s="39">
        <v>5268624.88</v>
      </c>
      <c r="L32" s="39">
        <f t="shared" si="9"/>
        <v>5268624.88</v>
      </c>
      <c r="M32" s="20"/>
      <c r="N32" s="21"/>
    </row>
    <row r="33" spans="1:14" s="41" customFormat="1" ht="25.5" x14ac:dyDescent="0.25">
      <c r="A33" s="35"/>
      <c r="B33" s="16"/>
      <c r="C33" s="16"/>
      <c r="D33" s="16"/>
      <c r="E33" s="48" t="s">
        <v>48</v>
      </c>
      <c r="F33" s="34"/>
      <c r="G33" s="47" t="s">
        <v>47</v>
      </c>
      <c r="H33" s="38">
        <v>0</v>
      </c>
      <c r="I33" s="38">
        <v>0</v>
      </c>
      <c r="J33" s="38">
        <v>0</v>
      </c>
      <c r="K33" s="39">
        <v>5140142.7300000004</v>
      </c>
      <c r="L33" s="39">
        <f t="shared" si="9"/>
        <v>5140142.7300000004</v>
      </c>
      <c r="M33" s="20"/>
      <c r="N33" s="21"/>
    </row>
    <row r="34" spans="1:14" s="41" customFormat="1" ht="25.5" x14ac:dyDescent="0.25">
      <c r="A34" s="35"/>
      <c r="B34" s="16"/>
      <c r="C34" s="16"/>
      <c r="D34" s="16"/>
      <c r="E34" s="48" t="s">
        <v>49</v>
      </c>
      <c r="F34" s="34"/>
      <c r="G34" s="47" t="s">
        <v>47</v>
      </c>
      <c r="H34" s="38">
        <v>0</v>
      </c>
      <c r="I34" s="38">
        <v>0</v>
      </c>
      <c r="J34" s="38">
        <v>0</v>
      </c>
      <c r="K34" s="39">
        <v>8373493.1200000001</v>
      </c>
      <c r="L34" s="39">
        <f t="shared" si="9"/>
        <v>8373493.1200000001</v>
      </c>
      <c r="M34" s="20"/>
      <c r="N34" s="21"/>
    </row>
    <row r="35" spans="1:14" s="41" customFormat="1" ht="25.5" x14ac:dyDescent="0.25">
      <c r="A35" s="35"/>
      <c r="B35" s="16"/>
      <c r="C35" s="16"/>
      <c r="D35" s="16"/>
      <c r="E35" s="48" t="s">
        <v>50</v>
      </c>
      <c r="F35" s="34"/>
      <c r="G35" s="47" t="s">
        <v>45</v>
      </c>
      <c r="H35" s="38">
        <v>0</v>
      </c>
      <c r="I35" s="38">
        <v>0</v>
      </c>
      <c r="J35" s="38">
        <v>0</v>
      </c>
      <c r="K35" s="39">
        <v>3268925.01</v>
      </c>
      <c r="L35" s="39">
        <f t="shared" si="9"/>
        <v>3268925.01</v>
      </c>
      <c r="M35" s="20"/>
      <c r="N35" s="21"/>
    </row>
    <row r="36" spans="1:14" s="41" customFormat="1" ht="25.5" x14ac:dyDescent="0.25">
      <c r="A36" s="35"/>
      <c r="B36" s="16"/>
      <c r="C36" s="16"/>
      <c r="D36" s="16"/>
      <c r="E36" s="48" t="s">
        <v>51</v>
      </c>
      <c r="F36" s="34"/>
      <c r="G36" s="47" t="s">
        <v>52</v>
      </c>
      <c r="H36" s="38">
        <v>0</v>
      </c>
      <c r="I36" s="38">
        <v>0</v>
      </c>
      <c r="J36" s="38">
        <v>0</v>
      </c>
      <c r="K36" s="39">
        <v>7036998.3399999999</v>
      </c>
      <c r="L36" s="39">
        <f t="shared" si="9"/>
        <v>7036998.3399999999</v>
      </c>
      <c r="M36" s="20"/>
      <c r="N36" s="21"/>
    </row>
    <row r="37" spans="1:14" s="41" customFormat="1" ht="25.5" x14ac:dyDescent="0.25">
      <c r="A37" s="35"/>
      <c r="B37" s="16"/>
      <c r="C37" s="16"/>
      <c r="D37" s="16"/>
      <c r="E37" s="48" t="s">
        <v>53</v>
      </c>
      <c r="F37" s="34"/>
      <c r="G37" s="47" t="s">
        <v>54</v>
      </c>
      <c r="H37" s="38">
        <v>0</v>
      </c>
      <c r="I37" s="38">
        <v>0</v>
      </c>
      <c r="J37" s="38">
        <v>0</v>
      </c>
      <c r="K37" s="39">
        <v>3171304.48</v>
      </c>
      <c r="L37" s="39">
        <f t="shared" si="9"/>
        <v>3171304.48</v>
      </c>
      <c r="M37" s="20"/>
      <c r="N37" s="21"/>
    </row>
    <row r="38" spans="1:14" s="41" customFormat="1" ht="25.5" x14ac:dyDescent="0.25">
      <c r="A38" s="35"/>
      <c r="B38" s="16"/>
      <c r="C38" s="16"/>
      <c r="D38" s="16"/>
      <c r="E38" s="48" t="s">
        <v>55</v>
      </c>
      <c r="F38" s="34"/>
      <c r="G38" s="47" t="s">
        <v>52</v>
      </c>
      <c r="H38" s="38">
        <v>0</v>
      </c>
      <c r="I38" s="38">
        <v>0</v>
      </c>
      <c r="J38" s="38">
        <v>0</v>
      </c>
      <c r="K38" s="39">
        <v>12849354.41</v>
      </c>
      <c r="L38" s="39">
        <f t="shared" si="9"/>
        <v>12849354.41</v>
      </c>
      <c r="M38" s="20"/>
      <c r="N38" s="21"/>
    </row>
    <row r="39" spans="1:14" s="17" customFormat="1" ht="12.75" customHeight="1" x14ac:dyDescent="0.25">
      <c r="A39" s="16"/>
      <c r="B39" s="16"/>
      <c r="C39" s="16"/>
      <c r="D39" s="16"/>
      <c r="E39" s="48" t="s">
        <v>56</v>
      </c>
      <c r="F39" s="18"/>
      <c r="G39" s="19" t="s">
        <v>57</v>
      </c>
      <c r="H39" s="38">
        <v>0</v>
      </c>
      <c r="I39" s="38">
        <v>0</v>
      </c>
      <c r="J39" s="38">
        <v>0</v>
      </c>
      <c r="K39" s="39">
        <v>4788899.97</v>
      </c>
      <c r="L39" s="39">
        <f t="shared" si="9"/>
        <v>4788899.97</v>
      </c>
      <c r="M39" s="49"/>
      <c r="N39" s="50"/>
    </row>
    <row r="40" spans="1:14" s="41" customFormat="1" ht="25.5" x14ac:dyDescent="0.25">
      <c r="A40" s="35"/>
      <c r="B40" s="16"/>
      <c r="C40" s="16"/>
      <c r="D40" s="16"/>
      <c r="E40" s="48" t="s">
        <v>58</v>
      </c>
      <c r="F40" s="34"/>
      <c r="G40" s="47" t="s">
        <v>59</v>
      </c>
      <c r="H40" s="38">
        <v>0</v>
      </c>
      <c r="I40" s="38">
        <v>0</v>
      </c>
      <c r="J40" s="38">
        <v>0</v>
      </c>
      <c r="K40" s="39">
        <v>3458531.38</v>
      </c>
      <c r="L40" s="39">
        <f t="shared" si="9"/>
        <v>3458531.38</v>
      </c>
      <c r="M40" s="20"/>
      <c r="N40" s="21"/>
    </row>
    <row r="41" spans="1:14" s="41" customFormat="1" ht="25.5" x14ac:dyDescent="0.25">
      <c r="A41" s="35"/>
      <c r="B41" s="16"/>
      <c r="C41" s="16"/>
      <c r="D41" s="16"/>
      <c r="E41" s="48" t="s">
        <v>60</v>
      </c>
      <c r="F41" s="34"/>
      <c r="G41" s="47" t="s">
        <v>61</v>
      </c>
      <c r="H41" s="38">
        <v>0</v>
      </c>
      <c r="I41" s="38">
        <v>0</v>
      </c>
      <c r="J41" s="38">
        <v>0</v>
      </c>
      <c r="K41" s="39">
        <v>2895103.14</v>
      </c>
      <c r="L41" s="39">
        <f t="shared" si="9"/>
        <v>2895103.14</v>
      </c>
      <c r="M41" s="20"/>
      <c r="N41" s="21"/>
    </row>
    <row r="42" spans="1:14" s="41" customFormat="1" ht="25.5" x14ac:dyDescent="0.25">
      <c r="A42" s="35"/>
      <c r="B42" s="16"/>
      <c r="C42" s="16"/>
      <c r="D42" s="16"/>
      <c r="E42" s="48" t="s">
        <v>62</v>
      </c>
      <c r="F42" s="34"/>
      <c r="G42" s="47" t="s">
        <v>63</v>
      </c>
      <c r="H42" s="38">
        <v>0</v>
      </c>
      <c r="I42" s="38">
        <v>0</v>
      </c>
      <c r="J42" s="38">
        <v>0</v>
      </c>
      <c r="K42" s="39">
        <v>1368033.33</v>
      </c>
      <c r="L42" s="39">
        <f t="shared" si="9"/>
        <v>1368033.33</v>
      </c>
      <c r="M42" s="20"/>
      <c r="N42" s="21"/>
    </row>
    <row r="43" spans="1:14" s="41" customFormat="1" ht="25.5" x14ac:dyDescent="0.25">
      <c r="A43" s="35"/>
      <c r="B43" s="16"/>
      <c r="C43" s="16"/>
      <c r="D43" s="16"/>
      <c r="E43" s="48" t="s">
        <v>64</v>
      </c>
      <c r="F43" s="34"/>
      <c r="G43" s="47" t="s">
        <v>65</v>
      </c>
      <c r="H43" s="38">
        <v>0</v>
      </c>
      <c r="I43" s="38">
        <v>0</v>
      </c>
      <c r="J43" s="38">
        <v>0</v>
      </c>
      <c r="K43" s="39">
        <v>1217149.29</v>
      </c>
      <c r="L43" s="39">
        <f t="shared" si="9"/>
        <v>1217149.29</v>
      </c>
      <c r="M43" s="20"/>
      <c r="N43" s="21"/>
    </row>
    <row r="44" spans="1:14" s="41" customFormat="1" ht="25.5" x14ac:dyDescent="0.25">
      <c r="A44" s="35"/>
      <c r="B44" s="16"/>
      <c r="C44" s="16"/>
      <c r="D44" s="16"/>
      <c r="E44" s="48" t="s">
        <v>66</v>
      </c>
      <c r="F44" s="34"/>
      <c r="G44" s="47" t="s">
        <v>65</v>
      </c>
      <c r="H44" s="38">
        <v>0</v>
      </c>
      <c r="I44" s="38">
        <v>0</v>
      </c>
      <c r="J44" s="38">
        <v>0</v>
      </c>
      <c r="K44" s="39">
        <v>427054.74</v>
      </c>
      <c r="L44" s="39">
        <f t="shared" si="9"/>
        <v>427054.74</v>
      </c>
      <c r="M44" s="20"/>
      <c r="N44" s="21"/>
    </row>
    <row r="45" spans="1:14" s="34" customFormat="1" x14ac:dyDescent="0.25">
      <c r="A45" s="35"/>
      <c r="B45" s="16"/>
      <c r="C45" s="16"/>
      <c r="D45" s="16" t="s">
        <v>67</v>
      </c>
      <c r="E45" s="51" t="s">
        <v>68</v>
      </c>
      <c r="G45" s="45"/>
      <c r="H45" s="25">
        <f t="shared" ref="H45:K45" si="10">SUM(H46:H51)</f>
        <v>0</v>
      </c>
      <c r="I45" s="25">
        <f t="shared" si="10"/>
        <v>0</v>
      </c>
      <c r="J45" s="25">
        <f t="shared" si="10"/>
        <v>0</v>
      </c>
      <c r="K45" s="26">
        <f t="shared" si="10"/>
        <v>250139032.44000006</v>
      </c>
      <c r="L45" s="26">
        <f>SUM(L46:L51)</f>
        <v>250139032.44000006</v>
      </c>
      <c r="M45" s="20"/>
      <c r="N45" s="31"/>
    </row>
    <row r="46" spans="1:14" s="17" customFormat="1" ht="40.5" customHeight="1" x14ac:dyDescent="0.25">
      <c r="A46" s="16"/>
      <c r="B46" s="16"/>
      <c r="C46" s="16"/>
      <c r="D46" s="16"/>
      <c r="E46" s="48" t="s">
        <v>69</v>
      </c>
      <c r="F46" s="18"/>
      <c r="G46" s="19" t="s">
        <v>20</v>
      </c>
      <c r="H46" s="38">
        <v>0</v>
      </c>
      <c r="I46" s="38">
        <v>0</v>
      </c>
      <c r="J46" s="38">
        <v>0</v>
      </c>
      <c r="K46" s="39">
        <v>233419138.31</v>
      </c>
      <c r="L46" s="39">
        <f t="shared" si="9"/>
        <v>233419138.31</v>
      </c>
      <c r="M46" s="49"/>
      <c r="N46" s="50"/>
    </row>
    <row r="47" spans="1:14" s="41" customFormat="1" ht="38.25" x14ac:dyDescent="0.25">
      <c r="A47" s="35"/>
      <c r="B47" s="16"/>
      <c r="C47" s="16"/>
      <c r="D47" s="16"/>
      <c r="E47" s="48" t="s">
        <v>70</v>
      </c>
      <c r="F47" s="34"/>
      <c r="G47" s="47" t="s">
        <v>20</v>
      </c>
      <c r="H47" s="38">
        <v>0</v>
      </c>
      <c r="I47" s="38">
        <v>0</v>
      </c>
      <c r="J47" s="38">
        <v>0</v>
      </c>
      <c r="K47" s="39">
        <v>1371404.3</v>
      </c>
      <c r="L47" s="39">
        <f t="shared" si="9"/>
        <v>1371404.3</v>
      </c>
      <c r="M47" s="20"/>
      <c r="N47" s="21"/>
    </row>
    <row r="48" spans="1:14" s="41" customFormat="1" ht="51" x14ac:dyDescent="0.25">
      <c r="A48" s="35"/>
      <c r="B48" s="16"/>
      <c r="C48" s="16"/>
      <c r="D48" s="16"/>
      <c r="E48" s="48" t="s">
        <v>71</v>
      </c>
      <c r="F48" s="34"/>
      <c r="G48" s="47" t="s">
        <v>20</v>
      </c>
      <c r="H48" s="38">
        <v>0</v>
      </c>
      <c r="I48" s="38">
        <v>0</v>
      </c>
      <c r="J48" s="38">
        <v>0</v>
      </c>
      <c r="K48" s="39">
        <v>1525879.33</v>
      </c>
      <c r="L48" s="39">
        <f t="shared" si="9"/>
        <v>1525879.33</v>
      </c>
      <c r="M48" s="20"/>
      <c r="N48" s="21"/>
    </row>
    <row r="49" spans="1:14" s="41" customFormat="1" ht="38.25" x14ac:dyDescent="0.25">
      <c r="A49" s="52"/>
      <c r="B49" s="53"/>
      <c r="C49" s="53"/>
      <c r="D49" s="53"/>
      <c r="E49" s="54" t="s">
        <v>72</v>
      </c>
      <c r="F49" s="55"/>
      <c r="G49" s="56" t="s">
        <v>29</v>
      </c>
      <c r="H49" s="57">
        <v>0</v>
      </c>
      <c r="I49" s="57">
        <v>0</v>
      </c>
      <c r="J49" s="57">
        <v>0</v>
      </c>
      <c r="K49" s="58">
        <v>8119254.71</v>
      </c>
      <c r="L49" s="58">
        <f t="shared" si="9"/>
        <v>8119254.71</v>
      </c>
      <c r="M49" s="20"/>
      <c r="N49" s="21"/>
    </row>
    <row r="50" spans="1:14" s="41" customFormat="1" ht="25.5" x14ac:dyDescent="0.25">
      <c r="A50" s="35"/>
      <c r="B50" s="16"/>
      <c r="C50" s="16"/>
      <c r="D50" s="16"/>
      <c r="E50" s="48" t="s">
        <v>73</v>
      </c>
      <c r="F50" s="34"/>
      <c r="G50" s="47" t="s">
        <v>57</v>
      </c>
      <c r="H50" s="38">
        <v>0</v>
      </c>
      <c r="I50" s="38">
        <v>0</v>
      </c>
      <c r="J50" s="38">
        <v>0</v>
      </c>
      <c r="K50" s="39">
        <v>901607.05</v>
      </c>
      <c r="L50" s="39">
        <f t="shared" si="9"/>
        <v>901607.05</v>
      </c>
      <c r="M50" s="20"/>
      <c r="N50" s="21"/>
    </row>
    <row r="51" spans="1:14" s="41" customFormat="1" x14ac:dyDescent="0.25">
      <c r="A51" s="35"/>
      <c r="B51" s="16"/>
      <c r="C51" s="16"/>
      <c r="D51" s="16"/>
      <c r="E51" s="48" t="s">
        <v>74</v>
      </c>
      <c r="F51" s="34"/>
      <c r="G51" s="47" t="s">
        <v>75</v>
      </c>
      <c r="H51" s="38">
        <v>0</v>
      </c>
      <c r="I51" s="38">
        <v>0</v>
      </c>
      <c r="J51" s="38">
        <v>0</v>
      </c>
      <c r="K51" s="39">
        <v>4801748.74</v>
      </c>
      <c r="L51" s="39">
        <f t="shared" si="9"/>
        <v>4801748.74</v>
      </c>
      <c r="M51" s="20"/>
      <c r="N51" s="21"/>
    </row>
    <row r="52" spans="1:14" s="41" customFormat="1" x14ac:dyDescent="0.25">
      <c r="A52" s="35"/>
      <c r="B52" s="16"/>
      <c r="C52" s="16"/>
      <c r="D52" s="16"/>
      <c r="E52" s="48"/>
      <c r="F52" s="34"/>
      <c r="G52" s="47"/>
      <c r="H52" s="38"/>
      <c r="I52" s="38"/>
      <c r="J52" s="38"/>
      <c r="K52" s="39"/>
      <c r="L52" s="39"/>
      <c r="M52" s="20"/>
      <c r="N52" s="21"/>
    </row>
    <row r="53" spans="1:14" s="41" customFormat="1" x14ac:dyDescent="0.25">
      <c r="A53" s="29" t="s">
        <v>76</v>
      </c>
      <c r="B53" s="29"/>
      <c r="C53" s="29"/>
      <c r="D53" s="29"/>
      <c r="E53" s="29"/>
      <c r="F53" s="34"/>
      <c r="G53" s="47"/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0"/>
      <c r="N53" s="21"/>
    </row>
    <row r="54" spans="1:14" s="41" customFormat="1" x14ac:dyDescent="0.25">
      <c r="A54" s="43"/>
      <c r="B54" s="59"/>
      <c r="C54" s="59"/>
      <c r="D54" s="59"/>
      <c r="E54" s="40"/>
      <c r="F54" s="34"/>
      <c r="G54" s="47"/>
      <c r="H54" s="38"/>
      <c r="I54" s="38"/>
      <c r="J54" s="38"/>
      <c r="K54" s="39"/>
      <c r="L54" s="39"/>
      <c r="M54" s="20"/>
      <c r="N54" s="21"/>
    </row>
    <row r="55" spans="1:14" s="41" customFormat="1" x14ac:dyDescent="0.25">
      <c r="A55" s="29" t="s">
        <v>77</v>
      </c>
      <c r="B55" s="29"/>
      <c r="C55" s="29"/>
      <c r="D55" s="29"/>
      <c r="E55" s="29"/>
      <c r="F55" s="34"/>
      <c r="G55" s="47"/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0"/>
      <c r="N55" s="21"/>
    </row>
    <row r="56" spans="1:14" s="41" customFormat="1" x14ac:dyDescent="0.25">
      <c r="A56" s="35"/>
      <c r="B56" s="16"/>
      <c r="C56" s="16"/>
      <c r="D56" s="16"/>
      <c r="E56" s="48"/>
      <c r="F56" s="34"/>
      <c r="G56" s="47"/>
      <c r="H56" s="38"/>
      <c r="I56" s="38"/>
      <c r="J56" s="38"/>
      <c r="K56" s="39"/>
      <c r="L56" s="39"/>
      <c r="M56" s="20"/>
      <c r="N56" s="21"/>
    </row>
    <row r="57" spans="1:14" s="41" customFormat="1" x14ac:dyDescent="0.25">
      <c r="A57" s="29" t="s">
        <v>78</v>
      </c>
      <c r="B57" s="29"/>
      <c r="C57" s="29"/>
      <c r="D57" s="29"/>
      <c r="E57" s="29"/>
      <c r="F57" s="34"/>
      <c r="G57" s="47"/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0"/>
      <c r="N57" s="21"/>
    </row>
    <row r="58" spans="1:14" s="41" customFormat="1" ht="3" customHeight="1" x14ac:dyDescent="0.25">
      <c r="A58" s="52"/>
      <c r="B58" s="52"/>
      <c r="C58" s="60"/>
      <c r="D58" s="52"/>
      <c r="E58" s="61"/>
      <c r="F58" s="55"/>
      <c r="G58" s="56"/>
      <c r="H58" s="62"/>
      <c r="I58" s="62"/>
      <c r="J58" s="62"/>
      <c r="K58" s="62"/>
      <c r="L58" s="58"/>
      <c r="M58" s="34"/>
      <c r="N58" s="63"/>
    </row>
    <row r="59" spans="1:14" s="41" customFormat="1" x14ac:dyDescent="0.25">
      <c r="A59" s="64" t="s">
        <v>79</v>
      </c>
      <c r="B59" s="64"/>
      <c r="C59" s="64"/>
      <c r="D59" s="64"/>
      <c r="E59" s="64"/>
      <c r="F59" s="34"/>
      <c r="G59" s="47"/>
      <c r="H59" s="65"/>
      <c r="I59" s="65"/>
      <c r="J59" s="65"/>
      <c r="K59" s="65"/>
      <c r="L59" s="39"/>
      <c r="M59" s="34"/>
      <c r="N59" s="63"/>
    </row>
    <row r="60" spans="1:14" s="41" customFormat="1" x14ac:dyDescent="0.25">
      <c r="A60" s="35"/>
      <c r="B60" s="35"/>
      <c r="C60" s="43"/>
      <c r="D60" s="35"/>
      <c r="E60" s="66"/>
      <c r="F60" s="34"/>
      <c r="G60" s="47"/>
      <c r="H60" s="65"/>
      <c r="I60" s="65"/>
      <c r="J60" s="65"/>
      <c r="K60" s="65"/>
      <c r="L60" s="39"/>
      <c r="M60" s="34"/>
      <c r="N60" s="63"/>
    </row>
    <row r="61" spans="1:14" s="41" customFormat="1" x14ac:dyDescent="0.25">
      <c r="A61" s="35"/>
      <c r="B61" s="35"/>
      <c r="C61" s="43"/>
      <c r="D61" s="35"/>
      <c r="E61" s="66"/>
      <c r="F61" s="34"/>
      <c r="G61" s="47"/>
      <c r="H61" s="65"/>
      <c r="I61" s="39"/>
      <c r="J61" s="65"/>
      <c r="K61" s="65"/>
      <c r="L61" s="39"/>
      <c r="M61" s="34"/>
      <c r="N61" s="63"/>
    </row>
  </sheetData>
  <mergeCells count="19">
    <mergeCell ref="C24:E24"/>
    <mergeCell ref="A53:E53"/>
    <mergeCell ref="A55:E55"/>
    <mergeCell ref="A57:E57"/>
    <mergeCell ref="A59:E59"/>
    <mergeCell ref="A9:E9"/>
    <mergeCell ref="A11:E11"/>
    <mergeCell ref="A13:E13"/>
    <mergeCell ref="B14:E14"/>
    <mergeCell ref="C15:E15"/>
    <mergeCell ref="C18:E18"/>
    <mergeCell ref="A1:L1"/>
    <mergeCell ref="A2:L2"/>
    <mergeCell ref="A3:L3"/>
    <mergeCell ref="A4:L4"/>
    <mergeCell ref="A5:L5"/>
    <mergeCell ref="A6:E7"/>
    <mergeCell ref="F6:G7"/>
    <mergeCell ref="H6:L6"/>
  </mergeCells>
  <printOptions horizontalCentered="1"/>
  <pageMargins left="0.78740157480314965" right="0.39370078740157483" top="0.98425196850393704" bottom="0.86614173228346458" header="0.31496062992125984" footer="0.31496062992125984"/>
  <pageSetup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 Gobierno Estatal</vt:lpstr>
      <vt:lpstr>'20 Gobierno Estatal'!Títulos_a_imprimir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2022-07-26T18:57:07Z</dcterms:created>
  <dcterms:modified xsi:type="dcterms:W3CDTF">2022-07-26T18:57:08Z</dcterms:modified>
</cp:coreProperties>
</file>