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E80" i="1" s="1"/>
  <c r="H80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1" i="1" s="1"/>
  <c r="H71" i="1" s="1"/>
  <c r="E73" i="1"/>
  <c r="E72" i="1"/>
  <c r="G71" i="1"/>
  <c r="F71" i="1"/>
  <c r="D71" i="1"/>
  <c r="C71" i="1"/>
  <c r="E69" i="1"/>
  <c r="H69" i="1" s="1"/>
  <c r="E68" i="1"/>
  <c r="E66" i="1" s="1"/>
  <c r="H66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44" i="1" s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D11" i="1"/>
  <c r="C11" i="1"/>
  <c r="E11" i="1" l="1"/>
  <c r="H11" i="1" s="1"/>
  <c r="H44" i="1"/>
  <c r="H68" i="1"/>
  <c r="H82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<sst xmlns="http://schemas.openxmlformats.org/spreadsheetml/2006/main" count="90" uniqueCount="90">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</sst>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2" fillId="0" borderId="0" xfId="1" applyFill="1" applyBorder="1"/>
    <xf numFmtId="0" fontId="0" fillId="0" borderId="0" xfId="0" applyBorder="1"/>
    <xf numFmtId="0" fontId="2" fillId="0" borderId="10" xfId="1" applyFill="1" applyBorder="1"/>
    <xf numFmtId="0" fontId="10" fillId="0" borderId="0" xfId="1" applyFont="1" applyFill="1" applyBorder="1" applyAlignment="1">
      <alignment horizontal="justify"/>
    </xf>
    <xf numFmtId="0" fontId="11" fillId="0" borderId="0" xfId="1" applyFont="1" applyFill="1" applyBorder="1" applyAlignment="1">
      <alignment horizontal="justify"/>
    </xf>
    <xf numFmtId="0" fontId="2" fillId="0" borderId="0" xfId="1" applyFill="1" applyBorder="1" applyAlignment="1"/>
    <xf numFmtId="0" fontId="9" fillId="0" borderId="0" xfId="1" applyFont="1" applyFill="1" applyBorder="1"/>
    <xf numFmtId="0" fontId="2" fillId="0" borderId="0" xfId="1" applyBorder="1"/>
  </cellXfs>
  <cellStyles count="3">
    <cellStyle name="Normal" xfId="0" builtinId="0"/>
    <cellStyle name="Normal 12 3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42" customWidth="1"/>
    <col min="2" max="2" width="47.85546875" style="42" customWidth="1"/>
    <col min="3" max="8" width="15.7109375" style="42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13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13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20" s="20" customFormat="1" ht="3.95" hidden="1" customHeight="1" x14ac:dyDescent="0.25">
      <c r="A10" s="18"/>
      <c r="B10" s="18"/>
      <c r="C10" s="19"/>
      <c r="D10" s="19"/>
      <c r="E10" s="19"/>
      <c r="F10" s="19"/>
      <c r="G10" s="19"/>
      <c r="H10" s="19"/>
    </row>
    <row r="11" spans="1:20" s="23" customFormat="1" ht="16.5" hidden="1" customHeight="1" x14ac:dyDescent="0.25">
      <c r="A11" s="21" t="s">
        <v>16</v>
      </c>
      <c r="B11" s="21"/>
      <c r="C11" s="22">
        <f>SUM(C13,C22,C33,C44,C55,C66,C71,C80,C85)</f>
        <v>81941316438</v>
      </c>
      <c r="D11" s="22">
        <f>SUM(D13,D22,D33,D44,D55,D66,D71,D80,D85)</f>
        <v>4344347337</v>
      </c>
      <c r="E11" s="22">
        <f>SUM(E13,E22,E33,E44,E55,E66,E71,E80,E85)</f>
        <v>86285663775</v>
      </c>
      <c r="F11" s="22">
        <f>SUM(F13,F22,F33,F44,F55,F66,F71,F80,F85)</f>
        <v>35419978913</v>
      </c>
      <c r="G11" s="22">
        <f>SUM(G13,G22,G33,G44,G55,G66,G71,G80,G85)</f>
        <v>34980843423</v>
      </c>
      <c r="H11" s="22">
        <f>E11-F11</f>
        <v>50865684862</v>
      </c>
    </row>
    <row r="12" spans="1:20" s="20" customFormat="1" ht="3.75" hidden="1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20" s="26" customFormat="1" ht="14.25" hidden="1" customHeight="1" x14ac:dyDescent="0.25">
      <c r="A13" s="24" t="s">
        <v>17</v>
      </c>
      <c r="B13" s="24"/>
      <c r="C13" s="25">
        <f>SUM(C14:C20)</f>
        <v>39853135929</v>
      </c>
      <c r="D13" s="25">
        <f t="shared" ref="D13:G13" si="0">SUM(D14:D20)</f>
        <v>-1544387619</v>
      </c>
      <c r="E13" s="25">
        <f t="shared" si="0"/>
        <v>38308748310</v>
      </c>
      <c r="F13" s="25">
        <f t="shared" si="0"/>
        <v>14979503513</v>
      </c>
      <c r="G13" s="25">
        <f t="shared" si="0"/>
        <v>14869060106</v>
      </c>
      <c r="H13" s="25">
        <f>E13-F13</f>
        <v>23329244797</v>
      </c>
      <c r="N13" s="27"/>
      <c r="O13" s="27"/>
      <c r="P13" s="27"/>
      <c r="Q13" s="27"/>
      <c r="R13" s="27"/>
      <c r="S13" s="27"/>
      <c r="T13" s="27"/>
    </row>
    <row r="14" spans="1:20" s="27" customFormat="1" ht="12" hidden="1" customHeight="1" x14ac:dyDescent="0.25">
      <c r="B14" s="28" t="s">
        <v>18</v>
      </c>
      <c r="C14" s="29">
        <v>16739075487</v>
      </c>
      <c r="D14" s="29">
        <v>-231097797</v>
      </c>
      <c r="E14" s="29">
        <f>C14+D14</f>
        <v>16507977690</v>
      </c>
      <c r="F14" s="29">
        <v>6301410582</v>
      </c>
      <c r="G14" s="29">
        <v>6272536787</v>
      </c>
      <c r="H14" s="29">
        <f>E14-F14</f>
        <v>10206567108</v>
      </c>
    </row>
    <row r="15" spans="1:20" s="30" customFormat="1" ht="12.75" hidden="1" customHeight="1" x14ac:dyDescent="0.25">
      <c r="A15" s="27"/>
      <c r="B15" s="28" t="s">
        <v>19</v>
      </c>
      <c r="C15" s="29">
        <v>1508162369</v>
      </c>
      <c r="D15" s="29">
        <v>-882578656</v>
      </c>
      <c r="E15" s="29">
        <f t="shared" ref="E15:E81" si="1">C15+D15</f>
        <v>625583713</v>
      </c>
      <c r="F15" s="29">
        <v>260199778</v>
      </c>
      <c r="G15" s="29">
        <v>251375437</v>
      </c>
      <c r="H15" s="29">
        <f t="shared" ref="H15:H20" si="2">E15-F15</f>
        <v>365383935</v>
      </c>
      <c r="N15" s="23"/>
      <c r="O15" s="23"/>
      <c r="P15" s="23"/>
      <c r="Q15" s="23"/>
      <c r="R15" s="23"/>
      <c r="S15" s="23"/>
      <c r="T15" s="23"/>
    </row>
    <row r="16" spans="1:20" s="30" customFormat="1" ht="12.75" hidden="1" customHeight="1" x14ac:dyDescent="0.25">
      <c r="A16" s="27"/>
      <c r="B16" s="28" t="s">
        <v>20</v>
      </c>
      <c r="C16" s="29">
        <v>7710702286</v>
      </c>
      <c r="D16" s="29">
        <v>-474584564</v>
      </c>
      <c r="E16" s="29">
        <f t="shared" si="1"/>
        <v>7236117722</v>
      </c>
      <c r="F16" s="29">
        <v>2572908958</v>
      </c>
      <c r="G16" s="29">
        <v>2541743446</v>
      </c>
      <c r="H16" s="29">
        <f t="shared" si="2"/>
        <v>4663208764</v>
      </c>
      <c r="N16" s="23"/>
      <c r="O16" s="23"/>
      <c r="P16" s="23"/>
      <c r="Q16" s="23"/>
      <c r="R16" s="23"/>
      <c r="S16" s="23"/>
      <c r="T16" s="23"/>
    </row>
    <row r="17" spans="1:20" s="30" customFormat="1" ht="12.75" hidden="1" customHeight="1" x14ac:dyDescent="0.25">
      <c r="A17" s="27"/>
      <c r="B17" s="28" t="s">
        <v>21</v>
      </c>
      <c r="C17" s="29">
        <v>4236311455</v>
      </c>
      <c r="D17" s="29">
        <v>112420236</v>
      </c>
      <c r="E17" s="29">
        <f t="shared" si="1"/>
        <v>4348731691</v>
      </c>
      <c r="F17" s="29">
        <v>1714333076</v>
      </c>
      <c r="G17" s="29">
        <v>1679799015</v>
      </c>
      <c r="H17" s="29">
        <f t="shared" si="2"/>
        <v>2634398615</v>
      </c>
      <c r="N17" s="23"/>
      <c r="O17" s="23"/>
      <c r="P17" s="23"/>
      <c r="Q17" s="23"/>
      <c r="R17" s="23"/>
      <c r="S17" s="23"/>
      <c r="T17" s="23"/>
    </row>
    <row r="18" spans="1:20" s="30" customFormat="1" ht="12.75" hidden="1" customHeight="1" x14ac:dyDescent="0.25">
      <c r="A18" s="27"/>
      <c r="B18" s="28" t="s">
        <v>22</v>
      </c>
      <c r="C18" s="29">
        <v>4266908672</v>
      </c>
      <c r="D18" s="29">
        <v>96222794</v>
      </c>
      <c r="E18" s="29">
        <f t="shared" si="1"/>
        <v>4363131466</v>
      </c>
      <c r="F18" s="29">
        <v>1899701631</v>
      </c>
      <c r="G18" s="29">
        <v>1894268664</v>
      </c>
      <c r="H18" s="29">
        <f t="shared" si="2"/>
        <v>2463429835</v>
      </c>
      <c r="N18" s="23"/>
      <c r="O18" s="23"/>
      <c r="P18" s="23"/>
      <c r="Q18" s="23"/>
      <c r="R18" s="23"/>
      <c r="S18" s="23"/>
      <c r="T18" s="23"/>
    </row>
    <row r="19" spans="1:20" s="30" customFormat="1" ht="12.75" hidden="1" customHeight="1" x14ac:dyDescent="0.25">
      <c r="A19" s="27"/>
      <c r="B19" s="28" t="s">
        <v>23</v>
      </c>
      <c r="C19" s="29">
        <v>1769211019</v>
      </c>
      <c r="D19" s="29">
        <v>-197384892</v>
      </c>
      <c r="E19" s="29">
        <f t="shared" si="1"/>
        <v>1571826127</v>
      </c>
      <c r="F19" s="29">
        <v>0</v>
      </c>
      <c r="G19" s="29">
        <v>0</v>
      </c>
      <c r="H19" s="29">
        <f t="shared" si="2"/>
        <v>1571826127</v>
      </c>
      <c r="N19" s="23"/>
      <c r="O19" s="23"/>
      <c r="P19" s="23"/>
      <c r="Q19" s="23"/>
      <c r="R19" s="23"/>
      <c r="S19" s="23"/>
      <c r="T19" s="23"/>
    </row>
    <row r="20" spans="1:20" s="30" customFormat="1" ht="12.75" hidden="1" customHeight="1" x14ac:dyDescent="0.25">
      <c r="A20" s="27"/>
      <c r="B20" s="28" t="s">
        <v>24</v>
      </c>
      <c r="C20" s="29">
        <v>3622764641</v>
      </c>
      <c r="D20" s="29">
        <v>32615260</v>
      </c>
      <c r="E20" s="29">
        <f t="shared" si="1"/>
        <v>3655379901</v>
      </c>
      <c r="F20" s="29">
        <v>2230949488</v>
      </c>
      <c r="G20" s="29">
        <v>2229336757</v>
      </c>
      <c r="H20" s="29">
        <f t="shared" si="2"/>
        <v>1424430413</v>
      </c>
      <c r="N20" s="23"/>
      <c r="O20" s="23"/>
      <c r="P20" s="23"/>
      <c r="Q20" s="23"/>
      <c r="R20" s="23"/>
      <c r="S20" s="23"/>
      <c r="T20" s="23"/>
    </row>
    <row r="21" spans="1:20" s="20" customFormat="1" ht="3.75" hidden="1" customHeight="1" x14ac:dyDescent="0.25">
      <c r="A21" s="18"/>
      <c r="B21" s="18"/>
      <c r="C21" s="19"/>
      <c r="D21" s="19"/>
      <c r="E21" s="29"/>
      <c r="F21" s="19"/>
      <c r="G21" s="19"/>
      <c r="H21" s="19"/>
    </row>
    <row r="22" spans="1:20" s="26" customFormat="1" ht="14.25" hidden="1" customHeight="1" x14ac:dyDescent="0.25">
      <c r="A22" s="24" t="s">
        <v>25</v>
      </c>
      <c r="B22" s="24"/>
      <c r="C22" s="25">
        <f>SUM(C23:C31)</f>
        <v>826093015</v>
      </c>
      <c r="D22" s="25">
        <f t="shared" ref="D22:E22" si="3">SUM(D23:D31)</f>
        <v>375387002</v>
      </c>
      <c r="E22" s="25">
        <f t="shared" si="3"/>
        <v>1201480017</v>
      </c>
      <c r="F22" s="25">
        <f>SUM(F23:F31)</f>
        <v>401673225</v>
      </c>
      <c r="G22" s="25">
        <f>SUM(G23:G31)</f>
        <v>358952169</v>
      </c>
      <c r="H22" s="25">
        <f>E22-F22</f>
        <v>799806792</v>
      </c>
      <c r="N22" s="20"/>
      <c r="O22" s="27"/>
      <c r="P22" s="27"/>
      <c r="Q22" s="27"/>
      <c r="R22" s="27"/>
      <c r="S22" s="27"/>
      <c r="T22" s="27"/>
    </row>
    <row r="23" spans="1:20" s="30" customFormat="1" ht="24" hidden="1" customHeight="1" x14ac:dyDescent="0.25">
      <c r="A23" s="31"/>
      <c r="B23" s="32" t="s">
        <v>26</v>
      </c>
      <c r="C23" s="29">
        <v>257656417</v>
      </c>
      <c r="D23" s="29">
        <v>40385002</v>
      </c>
      <c r="E23" s="29">
        <f>C23+D23</f>
        <v>298041419</v>
      </c>
      <c r="F23" s="29">
        <v>51623185</v>
      </c>
      <c r="G23" s="29">
        <v>36883791</v>
      </c>
      <c r="H23" s="29">
        <f>E23-F23</f>
        <v>246418234</v>
      </c>
      <c r="N23" s="33"/>
      <c r="O23" s="33"/>
      <c r="P23" s="33"/>
      <c r="Q23" s="33"/>
      <c r="R23" s="33"/>
      <c r="S23" s="33"/>
    </row>
    <row r="24" spans="1:20" s="30" customFormat="1" ht="12.75" hidden="1" customHeight="1" x14ac:dyDescent="0.25">
      <c r="A24" s="27"/>
      <c r="B24" s="28" t="s">
        <v>27</v>
      </c>
      <c r="C24" s="29">
        <v>258574532</v>
      </c>
      <c r="D24" s="29">
        <v>261559255</v>
      </c>
      <c r="E24" s="29">
        <f t="shared" si="1"/>
        <v>520133787</v>
      </c>
      <c r="F24" s="29">
        <v>223358271</v>
      </c>
      <c r="G24" s="29">
        <v>207613851</v>
      </c>
      <c r="H24" s="29">
        <f t="shared" ref="H24:H31" si="4">E24-F24</f>
        <v>296775516</v>
      </c>
      <c r="S24" s="33"/>
    </row>
    <row r="25" spans="1:20" s="30" customFormat="1" ht="24" hidden="1" customHeight="1" x14ac:dyDescent="0.25">
      <c r="A25" s="27"/>
      <c r="B25" s="32" t="s">
        <v>28</v>
      </c>
      <c r="C25" s="29">
        <v>4942852</v>
      </c>
      <c r="D25" s="29">
        <v>105235</v>
      </c>
      <c r="E25" s="29">
        <f t="shared" si="1"/>
        <v>5048087</v>
      </c>
      <c r="F25" s="29">
        <v>3652611</v>
      </c>
      <c r="G25" s="29">
        <v>3329836</v>
      </c>
      <c r="H25" s="29">
        <f t="shared" si="4"/>
        <v>1395476</v>
      </c>
    </row>
    <row r="26" spans="1:20" s="30" customFormat="1" ht="12.75" hidden="1" customHeight="1" x14ac:dyDescent="0.25">
      <c r="A26" s="27"/>
      <c r="B26" s="28" t="s">
        <v>29</v>
      </c>
      <c r="C26" s="29">
        <v>27420837</v>
      </c>
      <c r="D26" s="29">
        <v>3742280</v>
      </c>
      <c r="E26" s="29">
        <f t="shared" si="1"/>
        <v>31163117</v>
      </c>
      <c r="F26" s="29">
        <v>9126868</v>
      </c>
      <c r="G26" s="29">
        <v>5846538</v>
      </c>
      <c r="H26" s="29">
        <f t="shared" si="4"/>
        <v>22036249</v>
      </c>
    </row>
    <row r="27" spans="1:20" s="30" customFormat="1" ht="12.75" hidden="1" customHeight="1" x14ac:dyDescent="0.25">
      <c r="A27" s="27"/>
      <c r="B27" s="28" t="s">
        <v>30</v>
      </c>
      <c r="C27" s="29">
        <v>16390920</v>
      </c>
      <c r="D27" s="29">
        <v>-225335</v>
      </c>
      <c r="E27" s="29">
        <f t="shared" si="1"/>
        <v>16165585</v>
      </c>
      <c r="F27" s="29">
        <v>5237707</v>
      </c>
      <c r="G27" s="29">
        <v>3872244</v>
      </c>
      <c r="H27" s="29">
        <f t="shared" si="4"/>
        <v>10927878</v>
      </c>
    </row>
    <row r="28" spans="1:20" s="30" customFormat="1" ht="12.75" hidden="1" customHeight="1" x14ac:dyDescent="0.25">
      <c r="A28" s="27"/>
      <c r="B28" s="28" t="s">
        <v>31</v>
      </c>
      <c r="C28" s="29">
        <v>179986637</v>
      </c>
      <c r="D28" s="29">
        <v>53287469</v>
      </c>
      <c r="E28" s="29">
        <f t="shared" si="1"/>
        <v>233274106</v>
      </c>
      <c r="F28" s="29">
        <v>91375477</v>
      </c>
      <c r="G28" s="29">
        <v>86887018</v>
      </c>
      <c r="H28" s="29">
        <f t="shared" si="4"/>
        <v>141898629</v>
      </c>
    </row>
    <row r="29" spans="1:20" s="30" customFormat="1" ht="24" hidden="1" customHeight="1" x14ac:dyDescent="0.25">
      <c r="A29" s="27"/>
      <c r="B29" s="32" t="s">
        <v>32</v>
      </c>
      <c r="C29" s="29">
        <v>29131521</v>
      </c>
      <c r="D29" s="29">
        <v>15659366</v>
      </c>
      <c r="E29" s="29">
        <f t="shared" si="1"/>
        <v>44790887</v>
      </c>
      <c r="F29" s="29">
        <v>3360705</v>
      </c>
      <c r="G29" s="29">
        <v>2689334</v>
      </c>
      <c r="H29" s="29">
        <f t="shared" si="4"/>
        <v>41430182</v>
      </c>
    </row>
    <row r="30" spans="1:20" s="30" customFormat="1" ht="12.75" hidden="1" customHeight="1" x14ac:dyDescent="0.25">
      <c r="A30" s="27"/>
      <c r="B30" s="28" t="s">
        <v>33</v>
      </c>
      <c r="C30" s="29">
        <v>6336107</v>
      </c>
      <c r="D30" s="29">
        <v>-2719966</v>
      </c>
      <c r="E30" s="29">
        <f t="shared" si="1"/>
        <v>3616141</v>
      </c>
      <c r="F30" s="29">
        <v>922170</v>
      </c>
      <c r="G30" s="29">
        <v>922170</v>
      </c>
      <c r="H30" s="29">
        <f t="shared" si="4"/>
        <v>2693971</v>
      </c>
    </row>
    <row r="31" spans="1:20" s="30" customFormat="1" ht="12.75" hidden="1" customHeight="1" x14ac:dyDescent="0.25">
      <c r="A31" s="27"/>
      <c r="B31" s="28" t="s">
        <v>34</v>
      </c>
      <c r="C31" s="29">
        <v>45653192</v>
      </c>
      <c r="D31" s="29">
        <v>3593696</v>
      </c>
      <c r="E31" s="29">
        <f t="shared" si="1"/>
        <v>49246888</v>
      </c>
      <c r="F31" s="29">
        <v>13016231</v>
      </c>
      <c r="G31" s="29">
        <v>10907387</v>
      </c>
      <c r="H31" s="29">
        <f t="shared" si="4"/>
        <v>36230657</v>
      </c>
    </row>
    <row r="32" spans="1:20" s="20" customFormat="1" ht="3.75" hidden="1" customHeight="1" x14ac:dyDescent="0.25">
      <c r="A32" s="18"/>
      <c r="B32" s="18"/>
      <c r="C32" s="19"/>
      <c r="D32" s="19"/>
      <c r="E32" s="29"/>
      <c r="F32" s="19"/>
      <c r="G32" s="19"/>
      <c r="H32" s="19"/>
    </row>
    <row r="33" spans="1:8" s="26" customFormat="1" ht="14.25" hidden="1" customHeight="1" x14ac:dyDescent="0.25">
      <c r="A33" s="24" t="s">
        <v>35</v>
      </c>
      <c r="B33" s="24"/>
      <c r="C33" s="25">
        <f>SUM(C34:C42)</f>
        <v>2314062972</v>
      </c>
      <c r="D33" s="25">
        <f t="shared" ref="D33:G33" si="5">SUM(D34:D42)</f>
        <v>654266333</v>
      </c>
      <c r="E33" s="25">
        <f t="shared" si="5"/>
        <v>2968329305</v>
      </c>
      <c r="F33" s="25">
        <f t="shared" si="5"/>
        <v>1103437766</v>
      </c>
      <c r="G33" s="25">
        <f t="shared" si="5"/>
        <v>998658284</v>
      </c>
      <c r="H33" s="25">
        <f>E33-F33</f>
        <v>1864891539</v>
      </c>
    </row>
    <row r="34" spans="1:8" s="30" customFormat="1" ht="12.75" hidden="1" customHeight="1" x14ac:dyDescent="0.25">
      <c r="A34" s="27"/>
      <c r="B34" s="28" t="s">
        <v>36</v>
      </c>
      <c r="C34" s="29">
        <v>437817407</v>
      </c>
      <c r="D34" s="29">
        <v>-17599161</v>
      </c>
      <c r="E34" s="29">
        <f t="shared" si="1"/>
        <v>420218246</v>
      </c>
      <c r="F34" s="29">
        <v>124900291</v>
      </c>
      <c r="G34" s="29">
        <v>115471058</v>
      </c>
      <c r="H34" s="29">
        <f>E34-F34</f>
        <v>295317955</v>
      </c>
    </row>
    <row r="35" spans="1:8" s="30" customFormat="1" ht="12.75" hidden="1" customHeight="1" x14ac:dyDescent="0.25">
      <c r="A35" s="27"/>
      <c r="B35" s="28" t="s">
        <v>37</v>
      </c>
      <c r="C35" s="29">
        <v>234149326</v>
      </c>
      <c r="D35" s="29">
        <v>4939118</v>
      </c>
      <c r="E35" s="29">
        <f t="shared" si="1"/>
        <v>239088444</v>
      </c>
      <c r="F35" s="29">
        <v>92451379</v>
      </c>
      <c r="G35" s="29">
        <v>84552181</v>
      </c>
      <c r="H35" s="29">
        <f t="shared" ref="H35:H42" si="6">E35-F35</f>
        <v>146637065</v>
      </c>
    </row>
    <row r="36" spans="1:8" s="30" customFormat="1" ht="24" hidden="1" customHeight="1" x14ac:dyDescent="0.25">
      <c r="A36" s="27"/>
      <c r="B36" s="32" t="s">
        <v>38</v>
      </c>
      <c r="C36" s="29">
        <v>381662025</v>
      </c>
      <c r="D36" s="29">
        <v>84192392</v>
      </c>
      <c r="E36" s="29">
        <f t="shared" si="1"/>
        <v>465854417</v>
      </c>
      <c r="F36" s="29">
        <v>189157453</v>
      </c>
      <c r="G36" s="29">
        <v>144086810</v>
      </c>
      <c r="H36" s="29">
        <f t="shared" si="6"/>
        <v>276696964</v>
      </c>
    </row>
    <row r="37" spans="1:8" s="30" customFormat="1" ht="12.75" hidden="1" customHeight="1" x14ac:dyDescent="0.25">
      <c r="A37" s="27"/>
      <c r="B37" s="28" t="s">
        <v>39</v>
      </c>
      <c r="C37" s="29">
        <v>59833756</v>
      </c>
      <c r="D37" s="29">
        <v>4992369</v>
      </c>
      <c r="E37" s="29">
        <f t="shared" si="1"/>
        <v>64826125</v>
      </c>
      <c r="F37" s="29">
        <v>36830434</v>
      </c>
      <c r="G37" s="29">
        <v>28646774</v>
      </c>
      <c r="H37" s="29">
        <f t="shared" si="6"/>
        <v>27995691</v>
      </c>
    </row>
    <row r="38" spans="1:8" s="30" customFormat="1" ht="24" hidden="1" customHeight="1" x14ac:dyDescent="0.25">
      <c r="A38" s="27"/>
      <c r="B38" s="32" t="s">
        <v>40</v>
      </c>
      <c r="C38" s="29">
        <v>184827804</v>
      </c>
      <c r="D38" s="29">
        <v>588381</v>
      </c>
      <c r="E38" s="29">
        <f t="shared" si="1"/>
        <v>185416185</v>
      </c>
      <c r="F38" s="29">
        <v>40155162</v>
      </c>
      <c r="G38" s="29">
        <v>34159985</v>
      </c>
      <c r="H38" s="29">
        <f t="shared" si="6"/>
        <v>145261023</v>
      </c>
    </row>
    <row r="39" spans="1:8" s="30" customFormat="1" ht="12.75" hidden="1" customHeight="1" x14ac:dyDescent="0.25">
      <c r="A39" s="27"/>
      <c r="B39" s="28" t="s">
        <v>41</v>
      </c>
      <c r="C39" s="29">
        <v>29941875</v>
      </c>
      <c r="D39" s="29">
        <v>19366911</v>
      </c>
      <c r="E39" s="29">
        <f t="shared" si="1"/>
        <v>49308786</v>
      </c>
      <c r="F39" s="29">
        <v>14851438</v>
      </c>
      <c r="G39" s="29">
        <v>14582845</v>
      </c>
      <c r="H39" s="29">
        <f t="shared" si="6"/>
        <v>34457348</v>
      </c>
    </row>
    <row r="40" spans="1:8" s="30" customFormat="1" ht="12.75" hidden="1" customHeight="1" x14ac:dyDescent="0.25">
      <c r="A40" s="27"/>
      <c r="B40" s="28" t="s">
        <v>42</v>
      </c>
      <c r="C40" s="29">
        <v>120549839</v>
      </c>
      <c r="D40" s="29">
        <v>3565433</v>
      </c>
      <c r="E40" s="29">
        <f t="shared" si="1"/>
        <v>124115272</v>
      </c>
      <c r="F40" s="29">
        <v>36182566</v>
      </c>
      <c r="G40" s="29">
        <v>33314886</v>
      </c>
      <c r="H40" s="29">
        <f t="shared" si="6"/>
        <v>87932706</v>
      </c>
    </row>
    <row r="41" spans="1:8" s="30" customFormat="1" ht="12.75" hidden="1" customHeight="1" x14ac:dyDescent="0.25">
      <c r="A41" s="27"/>
      <c r="B41" s="28" t="s">
        <v>43</v>
      </c>
      <c r="C41" s="29">
        <v>96140423</v>
      </c>
      <c r="D41" s="29">
        <v>315171123</v>
      </c>
      <c r="E41" s="29">
        <f t="shared" si="1"/>
        <v>411311546</v>
      </c>
      <c r="F41" s="29">
        <v>133192332</v>
      </c>
      <c r="G41" s="29">
        <v>109209920</v>
      </c>
      <c r="H41" s="29">
        <f t="shared" si="6"/>
        <v>278119214</v>
      </c>
    </row>
    <row r="42" spans="1:8" s="30" customFormat="1" ht="12.75" hidden="1" customHeight="1" x14ac:dyDescent="0.25">
      <c r="A42" s="27"/>
      <c r="B42" s="28" t="s">
        <v>44</v>
      </c>
      <c r="C42" s="29">
        <v>769140517</v>
      </c>
      <c r="D42" s="29">
        <v>239049767</v>
      </c>
      <c r="E42" s="29">
        <f t="shared" si="1"/>
        <v>1008190284</v>
      </c>
      <c r="F42" s="29">
        <v>435716711</v>
      </c>
      <c r="G42" s="29">
        <v>434633825</v>
      </c>
      <c r="H42" s="29">
        <f t="shared" si="6"/>
        <v>572473573</v>
      </c>
    </row>
    <row r="43" spans="1:8" s="20" customFormat="1" ht="3.75" hidden="1" customHeight="1" x14ac:dyDescent="0.25">
      <c r="A43" s="18"/>
      <c r="B43" s="18"/>
      <c r="C43" s="19"/>
      <c r="D43" s="19"/>
      <c r="E43" s="29"/>
      <c r="F43" s="19"/>
      <c r="G43" s="19"/>
      <c r="H43" s="19"/>
    </row>
    <row r="44" spans="1:8" s="27" customFormat="1" ht="27" hidden="1" customHeight="1" x14ac:dyDescent="0.25">
      <c r="A44" s="34" t="s">
        <v>45</v>
      </c>
      <c r="B44" s="34"/>
      <c r="C44" s="25">
        <f>SUM(C45:C53)</f>
        <v>5438669403</v>
      </c>
      <c r="D44" s="25">
        <f t="shared" ref="D44:G44" si="7">SUM(D45:D53)</f>
        <v>125890541</v>
      </c>
      <c r="E44" s="25">
        <f t="shared" si="7"/>
        <v>5564559944</v>
      </c>
      <c r="F44" s="25">
        <f t="shared" si="7"/>
        <v>1950155245</v>
      </c>
      <c r="G44" s="25">
        <f t="shared" si="7"/>
        <v>1846583364</v>
      </c>
      <c r="H44" s="25">
        <f>E44-F44</f>
        <v>3614404699</v>
      </c>
    </row>
    <row r="45" spans="1:8" s="27" customFormat="1" ht="12" hidden="1" customHeight="1" x14ac:dyDescent="0.25">
      <c r="A45" s="28"/>
      <c r="B45" s="28" t="s">
        <v>46</v>
      </c>
      <c r="C45" s="29">
        <v>1875516828</v>
      </c>
      <c r="D45" s="29">
        <v>-32480434</v>
      </c>
      <c r="E45" s="29">
        <f t="shared" si="1"/>
        <v>1843036394</v>
      </c>
      <c r="F45" s="29">
        <v>602782411</v>
      </c>
      <c r="G45" s="29">
        <v>602782411</v>
      </c>
      <c r="H45" s="29">
        <f>E45-F45</f>
        <v>1240253983</v>
      </c>
    </row>
    <row r="46" spans="1:8" s="30" customFormat="1" ht="12.75" hidden="1" customHeight="1" x14ac:dyDescent="0.25">
      <c r="A46" s="27"/>
      <c r="B46" s="28" t="s">
        <v>47</v>
      </c>
      <c r="C46" s="29">
        <v>39323535</v>
      </c>
      <c r="D46" s="29">
        <v>4181687</v>
      </c>
      <c r="E46" s="29">
        <f t="shared" si="1"/>
        <v>43505222</v>
      </c>
      <c r="F46" s="29">
        <v>21296317</v>
      </c>
      <c r="G46" s="29">
        <v>21296317</v>
      </c>
      <c r="H46" s="29">
        <f t="shared" ref="H46:H50" si="8">E46-F46</f>
        <v>22208905</v>
      </c>
    </row>
    <row r="47" spans="1:8" s="30" customFormat="1" ht="12.75" hidden="1" customHeight="1" x14ac:dyDescent="0.25">
      <c r="A47" s="27"/>
      <c r="B47" s="28" t="s">
        <v>48</v>
      </c>
      <c r="C47" s="29">
        <v>480661374</v>
      </c>
      <c r="D47" s="29">
        <v>84828664</v>
      </c>
      <c r="E47" s="29">
        <f t="shared" si="1"/>
        <v>565490038</v>
      </c>
      <c r="F47" s="29">
        <v>203983917</v>
      </c>
      <c r="G47" s="29">
        <v>201893867</v>
      </c>
      <c r="H47" s="29">
        <f t="shared" si="8"/>
        <v>361506121</v>
      </c>
    </row>
    <row r="48" spans="1:8" s="30" customFormat="1" ht="12.75" hidden="1" customHeight="1" x14ac:dyDescent="0.25">
      <c r="A48" s="27"/>
      <c r="B48" s="28" t="s">
        <v>49</v>
      </c>
      <c r="C48" s="29">
        <v>1409592303</v>
      </c>
      <c r="D48" s="29">
        <v>-17755731</v>
      </c>
      <c r="E48" s="29">
        <f t="shared" si="1"/>
        <v>1391836572</v>
      </c>
      <c r="F48" s="29">
        <v>389217325</v>
      </c>
      <c r="G48" s="29">
        <v>287735494</v>
      </c>
      <c r="H48" s="29">
        <f t="shared" si="8"/>
        <v>1002619247</v>
      </c>
    </row>
    <row r="49" spans="1:8" s="30" customFormat="1" ht="12.75" hidden="1" customHeight="1" x14ac:dyDescent="0.25">
      <c r="A49" s="27"/>
      <c r="B49" s="28" t="s">
        <v>50</v>
      </c>
      <c r="C49" s="29">
        <v>1619498914</v>
      </c>
      <c r="D49" s="29">
        <v>73120556</v>
      </c>
      <c r="E49" s="29">
        <f t="shared" si="1"/>
        <v>1692619470</v>
      </c>
      <c r="F49" s="29">
        <v>712368499</v>
      </c>
      <c r="G49" s="29">
        <v>712368499</v>
      </c>
      <c r="H49" s="29">
        <f t="shared" si="8"/>
        <v>980250971</v>
      </c>
    </row>
    <row r="50" spans="1:8" s="30" customFormat="1" ht="12.75" hidden="1" customHeight="1" x14ac:dyDescent="0.25">
      <c r="A50" s="27"/>
      <c r="B50" s="28" t="s">
        <v>51</v>
      </c>
      <c r="C50" s="29">
        <v>14076449</v>
      </c>
      <c r="D50" s="29">
        <v>13995799</v>
      </c>
      <c r="E50" s="29">
        <f t="shared" si="1"/>
        <v>28072248</v>
      </c>
      <c r="F50" s="29">
        <v>20506776</v>
      </c>
      <c r="G50" s="29">
        <v>20506776</v>
      </c>
      <c r="H50" s="29">
        <f t="shared" si="8"/>
        <v>7565472</v>
      </c>
    </row>
    <row r="51" spans="1:8" s="30" customFormat="1" ht="12.75" hidden="1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8" s="30" customFormat="1" ht="12.75" hidden="1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8" s="30" customFormat="1" ht="12.75" hidden="1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8" s="20" customFormat="1" ht="3" hidden="1" customHeight="1" x14ac:dyDescent="0.25">
      <c r="A54" s="18"/>
      <c r="B54" s="18"/>
      <c r="C54" s="19"/>
      <c r="D54" s="19"/>
      <c r="E54" s="29"/>
      <c r="F54" s="19"/>
      <c r="G54" s="19"/>
      <c r="H54" s="19"/>
    </row>
    <row r="55" spans="1:8" s="26" customFormat="1" ht="14.25" hidden="1" customHeight="1" x14ac:dyDescent="0.25">
      <c r="A55" s="24" t="s">
        <v>55</v>
      </c>
      <c r="B55" s="24"/>
      <c r="C55" s="25">
        <f>SUM(C56:C64)</f>
        <v>432584831</v>
      </c>
      <c r="D55" s="25">
        <f>SUM(D56:D64)</f>
        <v>16003383</v>
      </c>
      <c r="E55" s="25">
        <f>SUM(E56:E64)</f>
        <v>448588214</v>
      </c>
      <c r="F55" s="25">
        <f>SUM(F56:F64)</f>
        <v>80720398</v>
      </c>
      <c r="G55" s="25">
        <f>SUM(G56:G64)</f>
        <v>80630325</v>
      </c>
      <c r="H55" s="25">
        <f>E55-F55</f>
        <v>367867816</v>
      </c>
    </row>
    <row r="56" spans="1:8" s="30" customFormat="1" ht="12.75" hidden="1" customHeight="1" x14ac:dyDescent="0.25">
      <c r="A56" s="27"/>
      <c r="B56" s="28" t="s">
        <v>56</v>
      </c>
      <c r="C56" s="29">
        <v>146928520</v>
      </c>
      <c r="D56" s="29">
        <v>24162661</v>
      </c>
      <c r="E56" s="29">
        <f t="shared" si="1"/>
        <v>171091181</v>
      </c>
      <c r="F56" s="29">
        <v>47981262</v>
      </c>
      <c r="G56" s="29">
        <v>47969321</v>
      </c>
      <c r="H56" s="29">
        <f>E56-F56</f>
        <v>123109919</v>
      </c>
    </row>
    <row r="57" spans="1:8" s="30" customFormat="1" ht="12.75" hidden="1" customHeight="1" x14ac:dyDescent="0.25">
      <c r="A57" s="27"/>
      <c r="B57" s="28" t="s">
        <v>57</v>
      </c>
      <c r="C57" s="29">
        <v>932034</v>
      </c>
      <c r="D57" s="29">
        <v>2793759</v>
      </c>
      <c r="E57" s="29">
        <f t="shared" si="1"/>
        <v>3725793</v>
      </c>
      <c r="F57" s="29">
        <v>400267</v>
      </c>
      <c r="G57" s="29">
        <v>380267</v>
      </c>
      <c r="H57" s="29">
        <f t="shared" ref="H57:H64" si="9">E57-F57</f>
        <v>3325526</v>
      </c>
    </row>
    <row r="58" spans="1:8" s="30" customFormat="1" ht="12.75" hidden="1" customHeight="1" x14ac:dyDescent="0.25">
      <c r="A58" s="27"/>
      <c r="B58" s="28" t="s">
        <v>58</v>
      </c>
      <c r="C58" s="29">
        <v>1254680</v>
      </c>
      <c r="D58" s="29">
        <v>-227503</v>
      </c>
      <c r="E58" s="29">
        <f t="shared" si="1"/>
        <v>1027177</v>
      </c>
      <c r="F58" s="29">
        <v>68283</v>
      </c>
      <c r="G58" s="29">
        <v>33640</v>
      </c>
      <c r="H58" s="29">
        <f t="shared" si="9"/>
        <v>958894</v>
      </c>
    </row>
    <row r="59" spans="1:8" s="30" customFormat="1" ht="12.75" hidden="1" customHeight="1" x14ac:dyDescent="0.25">
      <c r="A59" s="27"/>
      <c r="B59" s="28" t="s">
        <v>59</v>
      </c>
      <c r="C59" s="29">
        <v>1104357</v>
      </c>
      <c r="D59" s="29">
        <v>2614351</v>
      </c>
      <c r="E59" s="29">
        <f t="shared" si="1"/>
        <v>3718708</v>
      </c>
      <c r="F59" s="29">
        <v>728300</v>
      </c>
      <c r="G59" s="29">
        <v>728300</v>
      </c>
      <c r="H59" s="29">
        <f t="shared" si="9"/>
        <v>2990408</v>
      </c>
    </row>
    <row r="60" spans="1:8" s="30" customFormat="1" ht="12.75" hidden="1" customHeight="1" x14ac:dyDescent="0.25">
      <c r="A60" s="27"/>
      <c r="B60" s="28" t="s">
        <v>60</v>
      </c>
      <c r="C60" s="29">
        <v>3867360</v>
      </c>
      <c r="D60" s="29">
        <v>-1043608</v>
      </c>
      <c r="E60" s="29">
        <f t="shared" si="1"/>
        <v>2823752</v>
      </c>
      <c r="F60" s="29">
        <v>0</v>
      </c>
      <c r="G60" s="29">
        <v>0</v>
      </c>
      <c r="H60" s="29">
        <f t="shared" si="9"/>
        <v>2823752</v>
      </c>
    </row>
    <row r="61" spans="1:8" s="30" customFormat="1" ht="12.75" hidden="1" customHeight="1" x14ac:dyDescent="0.25">
      <c r="A61" s="27"/>
      <c r="B61" s="28" t="s">
        <v>61</v>
      </c>
      <c r="C61" s="29">
        <v>98929816</v>
      </c>
      <c r="D61" s="29">
        <v>4454430</v>
      </c>
      <c r="E61" s="29">
        <f t="shared" si="1"/>
        <v>103384246</v>
      </c>
      <c r="F61" s="29">
        <v>19480041</v>
      </c>
      <c r="G61" s="29">
        <v>19456552</v>
      </c>
      <c r="H61" s="29">
        <f t="shared" si="9"/>
        <v>83904205</v>
      </c>
    </row>
    <row r="62" spans="1:8" s="30" customFormat="1" ht="12.75" hidden="1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8" s="30" customFormat="1" ht="12.75" hidden="1" customHeight="1" x14ac:dyDescent="0.25">
      <c r="A63" s="27"/>
      <c r="B63" s="28" t="s">
        <v>63</v>
      </c>
      <c r="C63" s="29">
        <v>158052844</v>
      </c>
      <c r="D63" s="29">
        <v>-28606299</v>
      </c>
      <c r="E63" s="29">
        <f t="shared" si="1"/>
        <v>129446545</v>
      </c>
      <c r="F63" s="29">
        <v>0</v>
      </c>
      <c r="G63" s="29">
        <v>0</v>
      </c>
      <c r="H63" s="29">
        <f t="shared" si="9"/>
        <v>129446545</v>
      </c>
    </row>
    <row r="64" spans="1:8" s="30" customFormat="1" ht="12.75" hidden="1" customHeight="1" x14ac:dyDescent="0.25">
      <c r="A64" s="27"/>
      <c r="B64" s="28" t="s">
        <v>64</v>
      </c>
      <c r="C64" s="29">
        <v>21515220</v>
      </c>
      <c r="D64" s="29">
        <v>11855592</v>
      </c>
      <c r="E64" s="29">
        <f t="shared" si="1"/>
        <v>33370812</v>
      </c>
      <c r="F64" s="29">
        <v>12062245</v>
      </c>
      <c r="G64" s="29">
        <v>12062245</v>
      </c>
      <c r="H64" s="29">
        <f t="shared" si="9"/>
        <v>21308567</v>
      </c>
    </row>
    <row r="65" spans="1:9" s="36" customFormat="1" ht="3.75" hidden="1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9" s="26" customFormat="1" ht="14.25" hidden="1" customHeight="1" x14ac:dyDescent="0.25">
      <c r="A66" s="24" t="s">
        <v>65</v>
      </c>
      <c r="B66" s="24"/>
      <c r="C66" s="25">
        <f>SUM(C67:C69)</f>
        <v>2963195569</v>
      </c>
      <c r="D66" s="25">
        <f t="shared" ref="D66:G66" si="10">SUM(D67:D69)</f>
        <v>-810811174</v>
      </c>
      <c r="E66" s="25">
        <f t="shared" si="10"/>
        <v>2152384395</v>
      </c>
      <c r="F66" s="25">
        <f t="shared" si="10"/>
        <v>345261869</v>
      </c>
      <c r="G66" s="25">
        <f t="shared" si="10"/>
        <v>345161876</v>
      </c>
      <c r="H66" s="25">
        <f>E66-F66</f>
        <v>1807122526</v>
      </c>
    </row>
    <row r="67" spans="1:9" s="30" customFormat="1" ht="12.75" hidden="1" customHeight="1" x14ac:dyDescent="0.25">
      <c r="A67" s="27"/>
      <c r="B67" s="28" t="s">
        <v>66</v>
      </c>
      <c r="C67" s="29">
        <v>2726541121</v>
      </c>
      <c r="D67" s="29">
        <v>-784532714</v>
      </c>
      <c r="E67" s="29">
        <f t="shared" si="1"/>
        <v>1942008407</v>
      </c>
      <c r="F67" s="29">
        <v>334645725</v>
      </c>
      <c r="G67" s="29">
        <v>334545732</v>
      </c>
      <c r="H67" s="29">
        <f>E67-F67</f>
        <v>1607362682</v>
      </c>
    </row>
    <row r="68" spans="1:9" s="30" customFormat="1" ht="12.75" hidden="1" customHeight="1" x14ac:dyDescent="0.25">
      <c r="A68" s="27"/>
      <c r="B68" s="28" t="s">
        <v>67</v>
      </c>
      <c r="C68" s="29">
        <v>236654448</v>
      </c>
      <c r="D68" s="29">
        <v>-26278460</v>
      </c>
      <c r="E68" s="29">
        <f t="shared" si="1"/>
        <v>210375988</v>
      </c>
      <c r="F68" s="29">
        <v>10616144</v>
      </c>
      <c r="G68" s="29">
        <v>10616144</v>
      </c>
      <c r="H68" s="29">
        <f t="shared" ref="H68:H69" si="11">E68-F68</f>
        <v>199759844</v>
      </c>
    </row>
    <row r="69" spans="1:9" s="30" customFormat="1" ht="12.75" hidden="1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</row>
    <row r="70" spans="1:9" s="36" customFormat="1" ht="3.75" hidden="1" customHeight="1" x14ac:dyDescent="0.25">
      <c r="A70" s="37"/>
      <c r="B70" s="37"/>
      <c r="C70" s="37"/>
      <c r="D70" s="37"/>
      <c r="E70" s="37"/>
      <c r="F70" s="37"/>
      <c r="G70" s="37"/>
      <c r="H70" s="37"/>
      <c r="I70" s="35"/>
    </row>
    <row r="71" spans="1:9" s="26" customFormat="1" ht="14.25" customHeight="1" x14ac:dyDescent="0.25">
      <c r="A71" s="24" t="s">
        <v>69</v>
      </c>
      <c r="B71" s="24"/>
      <c r="C71" s="25">
        <f t="shared" ref="C71:G71" si="12">SUM(C72:C78)</f>
        <v>2650277210</v>
      </c>
      <c r="D71" s="25">
        <f t="shared" si="12"/>
        <v>6139930064</v>
      </c>
      <c r="E71" s="25">
        <f t="shared" si="12"/>
        <v>8790207274</v>
      </c>
      <c r="F71" s="25">
        <f t="shared" si="12"/>
        <v>997190207</v>
      </c>
      <c r="G71" s="25">
        <f t="shared" si="12"/>
        <v>993740207</v>
      </c>
      <c r="H71" s="25">
        <f>E71-F71</f>
        <v>7793017067</v>
      </c>
    </row>
    <row r="72" spans="1:9" s="30" customFormat="1" ht="12.75" customHeight="1" x14ac:dyDescent="0.25">
      <c r="A72" s="27"/>
      <c r="B72" s="28" t="s">
        <v>70</v>
      </c>
      <c r="C72" s="29">
        <v>0</v>
      </c>
      <c r="D72" s="29">
        <v>0</v>
      </c>
      <c r="E72" s="29">
        <f t="shared" si="1"/>
        <v>0</v>
      </c>
      <c r="F72" s="29">
        <v>0</v>
      </c>
      <c r="G72" s="29">
        <v>0</v>
      </c>
      <c r="H72" s="29">
        <v>0</v>
      </c>
    </row>
    <row r="73" spans="1:9" s="30" customFormat="1" ht="12.75" customHeight="1" x14ac:dyDescent="0.25">
      <c r="A73" s="27"/>
      <c r="B73" s="28" t="s">
        <v>71</v>
      </c>
      <c r="C73" s="29">
        <v>0</v>
      </c>
      <c r="D73" s="29">
        <v>0</v>
      </c>
      <c r="E73" s="29">
        <f t="shared" si="1"/>
        <v>0</v>
      </c>
      <c r="F73" s="29">
        <v>0</v>
      </c>
      <c r="G73" s="29">
        <v>0</v>
      </c>
      <c r="H73" s="29">
        <v>0</v>
      </c>
    </row>
    <row r="74" spans="1:9" s="30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f t="shared" si="1"/>
        <v>0</v>
      </c>
      <c r="F74" s="29">
        <v>0</v>
      </c>
      <c r="G74" s="29">
        <v>0</v>
      </c>
      <c r="H74" s="29">
        <v>0</v>
      </c>
    </row>
    <row r="75" spans="1:9" s="30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f t="shared" si="1"/>
        <v>0</v>
      </c>
      <c r="F75" s="29">
        <v>0</v>
      </c>
      <c r="G75" s="29">
        <v>0</v>
      </c>
      <c r="H75" s="29">
        <v>0</v>
      </c>
    </row>
    <row r="76" spans="1:9" s="30" customFormat="1" ht="12.75" customHeight="1" x14ac:dyDescent="0.25">
      <c r="A76" s="27"/>
      <c r="B76" s="28" t="s">
        <v>74</v>
      </c>
      <c r="C76" s="29">
        <v>1573284744</v>
      </c>
      <c r="D76" s="29">
        <v>47409914</v>
      </c>
      <c r="E76" s="29">
        <f t="shared" si="1"/>
        <v>1620694658</v>
      </c>
      <c r="F76" s="29">
        <v>997190207</v>
      </c>
      <c r="G76" s="29">
        <v>993740207</v>
      </c>
      <c r="H76" s="29">
        <f t="shared" ref="H76:H78" si="13">E76-F76</f>
        <v>623504451</v>
      </c>
    </row>
    <row r="77" spans="1:9" s="30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f t="shared" si="1"/>
        <v>0</v>
      </c>
      <c r="F77" s="29">
        <v>0</v>
      </c>
      <c r="G77" s="29">
        <v>0</v>
      </c>
      <c r="H77" s="29">
        <f t="shared" si="13"/>
        <v>0</v>
      </c>
    </row>
    <row r="78" spans="1:9" s="30" customFormat="1" ht="24" customHeight="1" x14ac:dyDescent="0.25">
      <c r="A78" s="27"/>
      <c r="B78" s="32" t="s">
        <v>76</v>
      </c>
      <c r="C78" s="29">
        <v>1076992466</v>
      </c>
      <c r="D78" s="29">
        <v>6092520150</v>
      </c>
      <c r="E78" s="29">
        <f t="shared" si="1"/>
        <v>7169512616</v>
      </c>
      <c r="F78" s="29">
        <v>0</v>
      </c>
      <c r="G78" s="29">
        <v>0</v>
      </c>
      <c r="H78" s="29">
        <f t="shared" si="13"/>
        <v>7169512616</v>
      </c>
    </row>
    <row r="79" spans="1:9" s="36" customFormat="1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9" s="26" customFormat="1" ht="14.25" customHeight="1" x14ac:dyDescent="0.25">
      <c r="A80" s="24" t="s">
        <v>77</v>
      </c>
      <c r="B80" s="24"/>
      <c r="C80" s="25">
        <f>SUM(C81:C83)</f>
        <v>26201633380</v>
      </c>
      <c r="D80" s="25">
        <f>SUM(D81:D83)</f>
        <v>-614562099</v>
      </c>
      <c r="E80" s="25">
        <f>SUM(E81:E83)</f>
        <v>25587071281</v>
      </c>
      <c r="F80" s="25">
        <f>SUM(F81:F83)</f>
        <v>14917468245</v>
      </c>
      <c r="G80" s="25">
        <f>SUM(G81:G83)</f>
        <v>14843488647</v>
      </c>
      <c r="H80" s="25">
        <f>E80-F80</f>
        <v>10669603036</v>
      </c>
    </row>
    <row r="81" spans="1:9" s="30" customFormat="1" ht="12.75" customHeight="1" x14ac:dyDescent="0.25">
      <c r="A81" s="27"/>
      <c r="B81" s="28" t="s">
        <v>78</v>
      </c>
      <c r="C81" s="29">
        <v>8333537680</v>
      </c>
      <c r="D81" s="29">
        <v>0</v>
      </c>
      <c r="E81" s="29">
        <f t="shared" si="1"/>
        <v>8333537680</v>
      </c>
      <c r="F81" s="29">
        <v>4981728533</v>
      </c>
      <c r="G81" s="29">
        <v>4950506486</v>
      </c>
      <c r="H81" s="29">
        <f>E81-F81</f>
        <v>3351809147</v>
      </c>
    </row>
    <row r="82" spans="1:9" s="30" customFormat="1" ht="12.75" customHeight="1" x14ac:dyDescent="0.25">
      <c r="A82" s="27"/>
      <c r="B82" s="28" t="s">
        <v>79</v>
      </c>
      <c r="C82" s="29">
        <v>17868095700</v>
      </c>
      <c r="D82" s="29">
        <v>-614562099</v>
      </c>
      <c r="E82" s="29">
        <f t="shared" ref="E82:E92" si="14">C82+D82</f>
        <v>17253533601</v>
      </c>
      <c r="F82" s="29">
        <v>9935739712</v>
      </c>
      <c r="G82" s="29">
        <v>9892982161</v>
      </c>
      <c r="H82" s="29">
        <f t="shared" ref="H82:H83" si="15">E82-F82</f>
        <v>7317793889</v>
      </c>
    </row>
    <row r="83" spans="1:9" s="30" customFormat="1" ht="12.75" customHeight="1" x14ac:dyDescent="0.25">
      <c r="A83" s="27"/>
      <c r="B83" s="28" t="s">
        <v>80</v>
      </c>
      <c r="C83" s="29">
        <v>0</v>
      </c>
      <c r="D83" s="29">
        <v>0</v>
      </c>
      <c r="E83" s="29">
        <f t="shared" si="14"/>
        <v>0</v>
      </c>
      <c r="F83" s="29">
        <v>0</v>
      </c>
      <c r="G83" s="29">
        <v>0</v>
      </c>
      <c r="H83" s="29">
        <f t="shared" si="15"/>
        <v>0</v>
      </c>
    </row>
    <row r="84" spans="1:9" s="36" customFormat="1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9" s="26" customFormat="1" ht="14.25" customHeight="1" x14ac:dyDescent="0.25">
      <c r="A85" s="24" t="s">
        <v>81</v>
      </c>
      <c r="B85" s="24"/>
      <c r="C85" s="25">
        <f t="shared" ref="C85:G85" si="16">SUM(C86:C92)</f>
        <v>1261664129</v>
      </c>
      <c r="D85" s="25">
        <f>SUM(D86:D92)</f>
        <v>2630906</v>
      </c>
      <c r="E85" s="25">
        <f t="shared" si="16"/>
        <v>1264295035</v>
      </c>
      <c r="F85" s="25">
        <f t="shared" si="16"/>
        <v>644568445</v>
      </c>
      <c r="G85" s="25">
        <f t="shared" si="16"/>
        <v>644568445</v>
      </c>
      <c r="H85" s="25">
        <f>E85-F85</f>
        <v>619726590</v>
      </c>
    </row>
    <row r="86" spans="1:9" s="26" customFormat="1" ht="14.25" customHeight="1" x14ac:dyDescent="0.25">
      <c r="A86" s="27"/>
      <c r="B86" s="28" t="s">
        <v>82</v>
      </c>
      <c r="C86" s="29">
        <v>242013061</v>
      </c>
      <c r="D86" s="29">
        <v>0</v>
      </c>
      <c r="E86" s="29">
        <f t="shared" si="14"/>
        <v>242013061</v>
      </c>
      <c r="F86" s="29">
        <v>110977631</v>
      </c>
      <c r="G86" s="29">
        <v>110977631</v>
      </c>
      <c r="H86" s="29">
        <f>E86-F86</f>
        <v>131035430</v>
      </c>
    </row>
    <row r="87" spans="1:9" s="26" customFormat="1" ht="14.25" customHeight="1" x14ac:dyDescent="0.25">
      <c r="A87" s="27"/>
      <c r="B87" s="28" t="s">
        <v>83</v>
      </c>
      <c r="C87" s="29">
        <v>947473879</v>
      </c>
      <c r="D87" s="29">
        <v>0</v>
      </c>
      <c r="E87" s="29">
        <f t="shared" si="14"/>
        <v>947473879</v>
      </c>
      <c r="F87" s="29">
        <v>475922327</v>
      </c>
      <c r="G87" s="29">
        <v>475922327</v>
      </c>
      <c r="H87" s="29">
        <f t="shared" ref="H87:H92" si="17">E87-F87</f>
        <v>471551552</v>
      </c>
    </row>
    <row r="88" spans="1:9" s="26" customFormat="1" ht="14.25" customHeight="1" x14ac:dyDescent="0.25">
      <c r="A88" s="27"/>
      <c r="B88" s="28" t="s">
        <v>84</v>
      </c>
      <c r="C88" s="29">
        <v>0</v>
      </c>
      <c r="D88" s="29">
        <v>0</v>
      </c>
      <c r="E88" s="29">
        <f t="shared" si="14"/>
        <v>0</v>
      </c>
      <c r="F88" s="29">
        <v>0</v>
      </c>
      <c r="G88" s="29">
        <v>0</v>
      </c>
      <c r="H88" s="29">
        <f t="shared" si="17"/>
        <v>0</v>
      </c>
    </row>
    <row r="89" spans="1:9" s="26" customFormat="1" ht="14.25" customHeight="1" x14ac:dyDescent="0.25">
      <c r="A89" s="27"/>
      <c r="B89" s="28" t="s">
        <v>85</v>
      </c>
      <c r="C89" s="29">
        <v>16759279</v>
      </c>
      <c r="D89" s="29">
        <v>26839956</v>
      </c>
      <c r="E89" s="29">
        <f t="shared" si="14"/>
        <v>43599235</v>
      </c>
      <c r="F89" s="29">
        <v>41669899</v>
      </c>
      <c r="G89" s="29">
        <v>41669899</v>
      </c>
      <c r="H89" s="29">
        <f t="shared" si="17"/>
        <v>1929336</v>
      </c>
    </row>
    <row r="90" spans="1:9" s="26" customFormat="1" ht="14.25" customHeight="1" x14ac:dyDescent="0.25">
      <c r="A90" s="27"/>
      <c r="B90" s="28" t="s">
        <v>86</v>
      </c>
      <c r="C90" s="29">
        <v>34238190</v>
      </c>
      <c r="D90" s="29">
        <v>-18390809</v>
      </c>
      <c r="E90" s="29">
        <f t="shared" si="14"/>
        <v>15847381</v>
      </c>
      <c r="F90" s="29">
        <v>15847381</v>
      </c>
      <c r="G90" s="29">
        <v>15847381</v>
      </c>
      <c r="H90" s="29">
        <f t="shared" si="17"/>
        <v>0</v>
      </c>
    </row>
    <row r="91" spans="1:9" s="26" customFormat="1" ht="14.25" customHeight="1" x14ac:dyDescent="0.25">
      <c r="A91" s="27"/>
      <c r="B91" s="28" t="s">
        <v>87</v>
      </c>
      <c r="C91" s="29">
        <v>0</v>
      </c>
      <c r="D91" s="29">
        <v>0</v>
      </c>
      <c r="E91" s="29">
        <f t="shared" si="14"/>
        <v>0</v>
      </c>
      <c r="F91" s="29">
        <v>0</v>
      </c>
      <c r="G91" s="29">
        <v>0</v>
      </c>
      <c r="H91" s="29">
        <f t="shared" si="17"/>
        <v>0</v>
      </c>
    </row>
    <row r="92" spans="1:9" s="30" customFormat="1" ht="14.25" customHeight="1" x14ac:dyDescent="0.25">
      <c r="A92" s="27"/>
      <c r="B92" s="28" t="s">
        <v>88</v>
      </c>
      <c r="C92" s="29">
        <v>21179720</v>
      </c>
      <c r="D92" s="29">
        <v>-5818241</v>
      </c>
      <c r="E92" s="29">
        <f t="shared" si="14"/>
        <v>15361479</v>
      </c>
      <c r="F92" s="29">
        <v>151207</v>
      </c>
      <c r="G92" s="29">
        <v>151207</v>
      </c>
      <c r="H92" s="29">
        <f t="shared" si="17"/>
        <v>15210272</v>
      </c>
    </row>
    <row r="93" spans="1:9" s="35" customFormat="1" ht="2.25" customHeight="1" x14ac:dyDescent="0.2">
      <c r="A93" s="37"/>
      <c r="B93" s="37"/>
      <c r="C93" s="37"/>
      <c r="D93" s="37"/>
      <c r="E93" s="37"/>
      <c r="F93" s="37"/>
      <c r="G93" s="37"/>
      <c r="H93" s="37"/>
    </row>
    <row r="94" spans="1:9" s="40" customFormat="1" ht="13.5" customHeight="1" x14ac:dyDescent="0.2">
      <c r="A94" s="38" t="s">
        <v>89</v>
      </c>
      <c r="B94" s="38"/>
      <c r="C94" s="39"/>
      <c r="D94" s="39"/>
      <c r="E94" s="39"/>
      <c r="F94" s="39"/>
      <c r="G94" s="39"/>
      <c r="H94" s="39"/>
    </row>
    <row r="95" spans="1:9" x14ac:dyDescent="0.25">
      <c r="A95" s="35"/>
      <c r="B95" s="35"/>
      <c r="C95" s="35"/>
      <c r="D95" s="35"/>
      <c r="E95" s="35"/>
      <c r="F95" s="35"/>
      <c r="G95" s="35"/>
      <c r="H95" s="35"/>
    </row>
    <row r="96" spans="1:9" x14ac:dyDescent="0.25">
      <c r="A96" s="35"/>
      <c r="B96" s="35"/>
      <c r="C96" s="25"/>
      <c r="D96" s="25"/>
      <c r="E96" s="25"/>
      <c r="F96" s="25"/>
      <c r="G96" s="25"/>
      <c r="H96" s="41"/>
    </row>
    <row r="97" spans="1:8" x14ac:dyDescent="0.25">
      <c r="A97" s="35"/>
      <c r="B97" s="35"/>
      <c r="C97" s="25"/>
      <c r="D97" s="25"/>
      <c r="E97" s="25"/>
      <c r="F97" s="25"/>
      <c r="G97" s="25"/>
      <c r="H97" s="35"/>
    </row>
    <row r="98" spans="1:8" x14ac:dyDescent="0.25">
      <c r="A98" s="35"/>
      <c r="B98" s="35"/>
      <c r="C98" s="25"/>
      <c r="D98" s="25"/>
      <c r="E98" s="25"/>
      <c r="F98" s="25"/>
      <c r="G98" s="25"/>
      <c r="H98" s="35"/>
    </row>
    <row r="99" spans="1:8" x14ac:dyDescent="0.25">
      <c r="A99" s="35"/>
      <c r="B99" s="35"/>
      <c r="C99" s="35"/>
      <c r="D99" s="35"/>
      <c r="E99" s="35"/>
      <c r="F99" s="35"/>
      <c r="G99" s="35"/>
      <c r="H99" s="3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2022-07-26T14:48:02Z</dcterms:created>
  <dcterms:modified xsi:type="dcterms:W3CDTF">2022-07-26T14:48:02Z</dcterms:modified>
</cp:coreProperties>
</file>