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D74" i="1"/>
  <c r="D73" i="1"/>
  <c r="D68" i="1"/>
  <c r="D63" i="1" s="1"/>
  <c r="D66" i="1"/>
  <c r="D64" i="1" s="1"/>
  <c r="F64" i="1"/>
  <c r="F63" i="1"/>
  <c r="D61" i="1"/>
  <c r="D56" i="1" s="1"/>
  <c r="D70" i="1" s="1"/>
  <c r="D59" i="1"/>
  <c r="D58" i="1" s="1"/>
  <c r="F58" i="1"/>
  <c r="F56" i="1"/>
  <c r="F70" i="1" s="1"/>
  <c r="F53" i="1"/>
  <c r="D51" i="1"/>
  <c r="D50" i="1"/>
  <c r="D49" i="1"/>
  <c r="D48" i="1" s="1"/>
  <c r="F48" i="1"/>
  <c r="D46" i="1"/>
  <c r="D45" i="1"/>
  <c r="D43" i="1" s="1"/>
  <c r="D44" i="1"/>
  <c r="F43" i="1"/>
  <c r="F40" i="1"/>
  <c r="F72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F22" i="1"/>
  <c r="D20" i="1"/>
  <c r="D19" i="1"/>
  <c r="D17" i="1"/>
  <c r="D16" i="1"/>
  <c r="D15" i="1"/>
  <c r="D14" i="1"/>
  <c r="D13" i="1"/>
  <c r="D12" i="1"/>
  <c r="D11" i="1"/>
  <c r="D9" i="1" s="1"/>
  <c r="D40" i="1" s="1"/>
  <c r="D10" i="1"/>
  <c r="F9" i="1"/>
  <c r="A4" i="1"/>
  <c r="D53" i="1" l="1"/>
  <c r="D72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<sst xmlns="http://schemas.openxmlformats.org/spreadsheetml/2006/main" count="63" uniqueCount="55">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</sst>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713393653</v>
          </cell>
          <cell r="O12">
            <v>1553972613</v>
          </cell>
        </row>
        <row r="20">
          <cell r="F20">
            <v>332</v>
          </cell>
          <cell r="G20">
            <v>1718921030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438540903</v>
          </cell>
          <cell r="N28">
            <v>0</v>
          </cell>
          <cell r="O28">
            <v>0</v>
          </cell>
        </row>
        <row r="31">
          <cell r="N31">
            <v>143987478</v>
          </cell>
          <cell r="O31">
            <v>0</v>
          </cell>
        </row>
        <row r="34">
          <cell r="F34">
            <v>2156811</v>
          </cell>
          <cell r="G34">
            <v>0</v>
          </cell>
        </row>
        <row r="38">
          <cell r="F38">
            <v>0</v>
          </cell>
          <cell r="G38">
            <v>546851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50734800</v>
          </cell>
        </row>
        <row r="43">
          <cell r="N43">
            <v>1455619541</v>
          </cell>
          <cell r="O43">
            <v>0</v>
          </cell>
        </row>
        <row r="53">
          <cell r="F53">
            <v>0</v>
          </cell>
          <cell r="G53">
            <v>46691816</v>
          </cell>
        </row>
        <row r="54">
          <cell r="N54">
            <v>0</v>
          </cell>
          <cell r="O54">
            <v>44254689</v>
          </cell>
        </row>
        <row r="58">
          <cell r="F58">
            <v>449874</v>
          </cell>
          <cell r="G58">
            <v>918701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429769322</v>
          </cell>
          <cell r="G64">
            <v>168016249</v>
          </cell>
        </row>
        <row r="65">
          <cell r="N65">
            <v>0</v>
          </cell>
          <cell r="O65">
            <v>1540913890</v>
          </cell>
        </row>
        <row r="69">
          <cell r="N69">
            <v>0</v>
          </cell>
          <cell r="O69">
            <v>39215829</v>
          </cell>
        </row>
        <row r="71">
          <cell r="F71">
            <v>66000490</v>
          </cell>
          <cell r="G71">
            <v>16254</v>
          </cell>
        </row>
        <row r="76">
          <cell r="N76">
            <v>0</v>
          </cell>
          <cell r="O76">
            <v>0</v>
          </cell>
        </row>
        <row r="80">
          <cell r="F80">
            <v>57544</v>
          </cell>
          <cell r="G80">
            <v>0</v>
          </cell>
        </row>
        <row r="86">
          <cell r="F86">
            <v>0</v>
          </cell>
          <cell r="G86">
            <v>472952</v>
          </cell>
        </row>
        <row r="91">
          <cell r="F91">
            <v>1315476634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143292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81077936</v>
          </cell>
        </row>
        <row r="103">
          <cell r="N103">
            <v>0</v>
          </cell>
          <cell r="O103">
            <v>5051841625</v>
          </cell>
        </row>
        <row r="106">
          <cell r="N106">
            <v>4117698742</v>
          </cell>
          <cell r="O106">
            <v>0</v>
          </cell>
        </row>
        <row r="109">
          <cell r="N109">
            <v>7438705</v>
          </cell>
          <cell r="O109">
            <v>0</v>
          </cell>
        </row>
        <row r="114">
          <cell r="N114">
            <v>11218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>
        <row r="14">
          <cell r="B14">
            <v>5056246636</v>
          </cell>
          <cell r="C14">
            <v>3720323883</v>
          </cell>
        </row>
      </sheetData>
      <sheetData sheetId="6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21673111</v>
          </cell>
        </row>
        <row r="22">
          <cell r="D22">
            <v>22617621</v>
          </cell>
        </row>
        <row r="24">
          <cell r="D24">
            <v>15058406970</v>
          </cell>
        </row>
        <row r="26">
          <cell r="D26">
            <v>46540189</v>
          </cell>
        </row>
        <row r="39">
          <cell r="D39">
            <v>4051060044</v>
          </cell>
        </row>
        <row r="40">
          <cell r="D40">
            <v>486261685</v>
          </cell>
        </row>
        <row r="41">
          <cell r="D41">
            <v>4343373211</v>
          </cell>
        </row>
        <row r="43">
          <cell r="D43">
            <v>2322502568</v>
          </cell>
        </row>
        <row r="44">
          <cell r="D44">
            <v>0</v>
          </cell>
        </row>
        <row r="45">
          <cell r="D45">
            <v>559577</v>
          </cell>
        </row>
        <row r="46">
          <cell r="D46">
            <v>121162457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62">
          <cell r="D62">
            <v>4176510</v>
          </cell>
        </row>
      </sheetData>
      <sheetData sheetId="7"/>
      <sheetData sheetId="8">
        <row r="4">
          <cell r="A4" t="str">
            <v>DEL 1 DE ENERO AL 30 DE JUNIO DE 2022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8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56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tr">
        <f>'[1]4 ECSF'!A4:F4</f>
        <v>DEL 1 DE ENERO AL 30 DE JUNIO DE 2022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3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4</v>
      </c>
      <c r="B6" s="8"/>
      <c r="C6" s="8"/>
      <c r="D6" s="9" t="s">
        <v>5</v>
      </c>
      <c r="E6" s="9"/>
      <c r="F6" s="9" t="s">
        <v>6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7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8</v>
      </c>
      <c r="C9" s="17"/>
      <c r="D9" s="20">
        <f>SUM(D10:D20)</f>
        <v>15149237891</v>
      </c>
      <c r="E9" s="20"/>
      <c r="F9" s="20">
        <f>SUM(F10:F20)</f>
        <v>30374544293</v>
      </c>
      <c r="G9" s="19"/>
    </row>
    <row r="10" spans="1:8" s="2" customFormat="1" ht="12.75" x14ac:dyDescent="0.2">
      <c r="A10" s="21"/>
      <c r="B10" s="21"/>
      <c r="C10" s="21" t="s">
        <v>9</v>
      </c>
      <c r="D10" s="22">
        <f>SUM('[1]2EA'!D11)</f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10</v>
      </c>
      <c r="D11" s="22">
        <f>SUM('[1]2EA'!D12)</f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11</v>
      </c>
      <c r="D12" s="22">
        <f>SUM('[1]2EA'!D13)</f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12</v>
      </c>
      <c r="D13" s="22">
        <f>SUM('[1]2EA'!D14)</f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13</v>
      </c>
      <c r="D14" s="22">
        <f>SUM('[1]2EA'!D15)</f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14</v>
      </c>
      <c r="D15" s="22">
        <f>SUM('[1]2EA'!D16)</f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15</v>
      </c>
      <c r="D16" s="22">
        <f>SUM('[1]2EA'!D17)</f>
        <v>21673111</v>
      </c>
      <c r="E16" s="22"/>
      <c r="F16" s="22">
        <v>35680517</v>
      </c>
      <c r="G16" s="19"/>
    </row>
    <row r="17" spans="1:9" s="2" customFormat="1" ht="12.75" x14ac:dyDescent="0.2">
      <c r="A17" s="17"/>
      <c r="B17" s="17"/>
      <c r="C17" s="23" t="s">
        <v>16</v>
      </c>
      <c r="D17" s="22">
        <f>SUM('[1]2EA'!D22)</f>
        <v>22617621</v>
      </c>
      <c r="E17" s="24"/>
      <c r="F17" s="24">
        <v>31217677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17</v>
      </c>
      <c r="D19" s="22">
        <f>SUM('[1]2EA'!D24)</f>
        <v>15058406970</v>
      </c>
      <c r="E19" s="24"/>
      <c r="F19" s="24">
        <v>30265948533</v>
      </c>
      <c r="G19" s="19"/>
    </row>
    <row r="20" spans="1:9" s="28" customFormat="1" ht="12.75" x14ac:dyDescent="0.2">
      <c r="A20" s="17"/>
      <c r="B20" s="17"/>
      <c r="C20" s="25" t="s">
        <v>18</v>
      </c>
      <c r="D20" s="26">
        <f>SUM('[1]2EA'!D26)</f>
        <v>46540189</v>
      </c>
      <c r="E20" s="26"/>
      <c r="F20" s="26">
        <v>41697566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19</v>
      </c>
      <c r="C22" s="29"/>
      <c r="D22" s="20">
        <f>SUM(D23:D38)</f>
        <v>11329096052</v>
      </c>
      <c r="E22" s="20"/>
      <c r="F22" s="20">
        <f>SUM(F23:F38)</f>
        <v>25322702668</v>
      </c>
      <c r="G22" s="19"/>
    </row>
    <row r="23" spans="1:9" s="11" customFormat="1" ht="12.75" x14ac:dyDescent="0.25">
      <c r="A23" s="17"/>
      <c r="B23" s="17"/>
      <c r="C23" s="25" t="s">
        <v>20</v>
      </c>
      <c r="D23" s="24">
        <f>SUM('[1]2EA'!D39)</f>
        <v>4051060044</v>
      </c>
      <c r="E23" s="24"/>
      <c r="F23" s="24">
        <v>10354961971</v>
      </c>
      <c r="G23" s="19"/>
    </row>
    <row r="24" spans="1:9" s="11" customFormat="1" ht="12.75" x14ac:dyDescent="0.25">
      <c r="A24" s="17"/>
      <c r="B24" s="17"/>
      <c r="C24" s="25" t="s">
        <v>21</v>
      </c>
      <c r="D24" s="24">
        <f>SUM('[1]2EA'!D40)</f>
        <v>486261685</v>
      </c>
      <c r="E24" s="24"/>
      <c r="F24" s="24">
        <v>3294418217</v>
      </c>
      <c r="G24" s="19"/>
    </row>
    <row r="25" spans="1:9" s="11" customFormat="1" ht="12.75" x14ac:dyDescent="0.25">
      <c r="A25" s="17"/>
      <c r="B25" s="17"/>
      <c r="C25" s="25" t="s">
        <v>22</v>
      </c>
      <c r="D25" s="24">
        <f>SUM('[1]2EA'!D41)</f>
        <v>4343373211</v>
      </c>
      <c r="E25" s="24"/>
      <c r="F25" s="24">
        <v>5839665365</v>
      </c>
      <c r="G25" s="19"/>
    </row>
    <row r="26" spans="1:9" s="2" customFormat="1" ht="12.75" x14ac:dyDescent="0.2">
      <c r="A26" s="30"/>
      <c r="B26" s="30"/>
      <c r="C26" s="25" t="s">
        <v>23</v>
      </c>
      <c r="D26" s="26">
        <f>SUM('[1]2EA'!D43)</f>
        <v>2322502568</v>
      </c>
      <c r="E26" s="26"/>
      <c r="F26" s="26">
        <v>5128635712</v>
      </c>
      <c r="G26" s="19"/>
    </row>
    <row r="27" spans="1:9" s="2" customFormat="1" ht="12.75" x14ac:dyDescent="0.2">
      <c r="A27" s="30"/>
      <c r="B27" s="30"/>
      <c r="C27" s="25" t="s">
        <v>24</v>
      </c>
      <c r="D27" s="26">
        <f>SUM('[1]2EA'!D44)</f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25</v>
      </c>
      <c r="D28" s="26">
        <f>SUM('[1]2EA'!D45)</f>
        <v>559577</v>
      </c>
      <c r="E28" s="26"/>
      <c r="F28" s="26">
        <v>30610443</v>
      </c>
      <c r="G28" s="19"/>
    </row>
    <row r="29" spans="1:9" s="2" customFormat="1" ht="12.75" x14ac:dyDescent="0.2">
      <c r="A29" s="30"/>
      <c r="B29" s="30"/>
      <c r="C29" s="25" t="s">
        <v>26</v>
      </c>
      <c r="D29" s="26">
        <f>SUM('[1]2EA'!D46)</f>
        <v>121162457</v>
      </c>
      <c r="E29" s="26"/>
      <c r="F29" s="26">
        <v>333862780</v>
      </c>
      <c r="G29" s="19"/>
    </row>
    <row r="30" spans="1:9" s="2" customFormat="1" ht="12.75" x14ac:dyDescent="0.2">
      <c r="A30" s="30"/>
      <c r="B30" s="30"/>
      <c r="C30" s="25" t="s">
        <v>27</v>
      </c>
      <c r="D30" s="26">
        <f>SUM('[1]2EA'!D47)</f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28</v>
      </c>
      <c r="D31" s="26">
        <f>SUM('[1]2EA'!D48)</f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29</v>
      </c>
      <c r="D32" s="26">
        <f>SUM('[1]2EA'!D49)</f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30</v>
      </c>
      <c r="D33" s="26">
        <f>SUM('[1]2EA'!D50)</f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31</v>
      </c>
      <c r="D34" s="26">
        <f>SUM('[1]2EA'!D51)</f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32</v>
      </c>
      <c r="D35" s="26">
        <f>SUM('[1]2EA'!D53)</f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33</v>
      </c>
      <c r="D36" s="26">
        <f>SUM('[1]2EA'!D54)</f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34</v>
      </c>
      <c r="D37" s="26">
        <f>SUM('[1]2EA'!D55)</f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35</v>
      </c>
      <c r="D38" s="26">
        <f>SUM('[1]2EA'!D62)</f>
        <v>4176510</v>
      </c>
      <c r="E38" s="26"/>
      <c r="F38" s="26">
        <v>340548180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36</v>
      </c>
      <c r="B40" s="29"/>
      <c r="C40" s="29"/>
      <c r="D40" s="20">
        <f>SUM(D9-D22)</f>
        <v>3820141839</v>
      </c>
      <c r="E40" s="20"/>
      <c r="F40" s="20">
        <f>SUM(F9-F22)</f>
        <v>5051841625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37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8</v>
      </c>
      <c r="C43" s="29"/>
      <c r="D43" s="20">
        <f>SUM(D44:D46)</f>
        <v>5939059672</v>
      </c>
      <c r="E43" s="20"/>
      <c r="F43" s="20">
        <f>SUM(F44:F46)</f>
        <v>3488433456</v>
      </c>
      <c r="G43" s="19"/>
      <c r="H43" s="31"/>
    </row>
    <row r="44" spans="1:9" s="2" customFormat="1" ht="12.75" x14ac:dyDescent="0.2">
      <c r="A44" s="41"/>
      <c r="B44" s="41"/>
      <c r="C44" s="41" t="s">
        <v>38</v>
      </c>
      <c r="D44" s="26">
        <f>SUM('[1]MATRIZ FLUJO EFECTIVO'!F64)</f>
        <v>429769322</v>
      </c>
      <c r="E44" s="26"/>
      <c r="F44" s="22">
        <v>50014444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39</v>
      </c>
      <c r="D45" s="26">
        <f>SUM('[1]MATRIZ FLUJO EFECTIVO'!F71)</f>
        <v>66000490</v>
      </c>
      <c r="E45" s="26"/>
      <c r="F45" s="26">
        <v>1304478311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40</v>
      </c>
      <c r="D46" s="26">
        <f>SUM('[1]MATRIZ FLUJO EFECTIVO'!F20+'[1]MATRIZ FLUJO EFECTIVO'!F28+'[1]MATRIZ FLUJO EFECTIVO'!F34+'[1]MATRIZ FLUJO EFECTIVO'!F38+'[1]MATRIZ FLUJO EFECTIVO'!F40+'[1]MATRIZ FLUJO EFECTIVO'!F42+'[1]MATRIZ FLUJO EFECTIVO'!F53+'[1]MATRIZ FLUJO EFECTIVO'!F58+'[1]MATRIZ FLUJO EFECTIVO'!F80+'[1]MATRIZ FLUJO EFECTIVO'!F86+'[1]MATRIZ FLUJO EFECTIVO'!F91+'[1]MATRIZ FLUJO EFECTIVO'!F98+'[1]MATRIZ FLUJO EFECTIVO'!F100+'[1]MATRIZ FLUJO EFECTIVO'!N91+'[1]MATRIZ FLUJO EFECTIVO'!N94+'[1]MATRIZ FLUJO EFECTIVO'!N97+'[1]MATRIZ FLUJO EFECTIVO'!N103+'[1]MATRIZ FLUJO EFECTIVO'!N106+'[1]MATRIZ FLUJO EFECTIVO'!N109+'[1]MATRIZ FLUJO EFECTIVO'!N114+'[1]MATRIZ FLUJO EFECTIVO'!N118+'[1]MATRIZ FLUJO EFECTIVO'!N122)</f>
        <v>5443289860</v>
      </c>
      <c r="E46" s="26"/>
      <c r="F46" s="26">
        <v>2133940701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19</v>
      </c>
      <c r="C48" s="29"/>
      <c r="D48" s="20">
        <f>SUM(D49:D51)</f>
        <v>7557922409</v>
      </c>
      <c r="E48" s="20"/>
      <c r="F48" s="20">
        <f>SUM(F49:F51)</f>
        <v>7962038717</v>
      </c>
      <c r="G48" s="19"/>
    </row>
    <row r="49" spans="1:8" s="2" customFormat="1" ht="12.75" x14ac:dyDescent="0.2">
      <c r="A49" s="41"/>
      <c r="B49" s="41"/>
      <c r="C49" s="41" t="s">
        <v>38</v>
      </c>
      <c r="D49" s="26">
        <f>SUM('[1]MATRIZ FLUJO EFECTIVO'!G64)</f>
        <v>168016249</v>
      </c>
      <c r="E49" s="26"/>
      <c r="F49" s="26">
        <v>2371340262</v>
      </c>
      <c r="G49" s="19"/>
    </row>
    <row r="50" spans="1:8" s="2" customFormat="1" ht="12.75" x14ac:dyDescent="0.2">
      <c r="A50" s="41"/>
      <c r="B50" s="41"/>
      <c r="C50" s="41" t="s">
        <v>39</v>
      </c>
      <c r="D50" s="26">
        <f>SUM('[1]MATRIZ FLUJO EFECTIVO'!G71)</f>
        <v>16254</v>
      </c>
      <c r="E50" s="26"/>
      <c r="F50" s="26">
        <v>138531342</v>
      </c>
      <c r="G50" s="19"/>
    </row>
    <row r="51" spans="1:8" s="2" customFormat="1" ht="12.75" x14ac:dyDescent="0.2">
      <c r="A51" s="41"/>
      <c r="B51" s="41"/>
      <c r="C51" s="41" t="s">
        <v>41</v>
      </c>
      <c r="D51" s="26">
        <f>SUM('[1]MATRIZ FLUJO EFECTIVO'!G20+'[1]MATRIZ FLUJO EFECTIVO'!G28+'[1]MATRIZ FLUJO EFECTIVO'!G34+'[1]MATRIZ FLUJO EFECTIVO'!G38+'[1]MATRIZ FLUJO EFECTIVO'!G40+'[1]MATRIZ FLUJO EFECTIVO'!G42+'[1]MATRIZ FLUJO EFECTIVO'!G53+'[1]MATRIZ FLUJO EFECTIVO'!G58+'[1]MATRIZ FLUJO EFECTIVO'!G80+'[1]MATRIZ FLUJO EFECTIVO'!G86+'[1]MATRIZ FLUJO EFECTIVO'!G91+'[1]MATRIZ FLUJO EFECTIVO'!G98+'[1]MATRIZ FLUJO EFECTIVO'!G100+'[1]MATRIZ FLUJO EFECTIVO'!O91+'[1]MATRIZ FLUJO EFECTIVO'!O94+'[1]MATRIZ FLUJO EFECTIVO'!O97+'[1]MATRIZ FLUJO EFECTIVO'!O103+'[1]MATRIZ FLUJO EFECTIVO'!O106+'[1]MATRIZ FLUJO EFECTIVO'!O109+'[1]MATRIZ FLUJO EFECTIVO'!O114+'[1]MATRIZ FLUJO EFECTIVO'!O118+'[1]MATRIZ FLUJO EFECTIVO'!O122)</f>
        <v>7389889906</v>
      </c>
      <c r="E51" s="26"/>
      <c r="F51" s="26">
        <v>5452167113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42</v>
      </c>
      <c r="B53" s="29"/>
      <c r="C53" s="29"/>
      <c r="D53" s="20">
        <f>SUM(D43-D48)</f>
        <v>-1618862737</v>
      </c>
      <c r="E53" s="20"/>
      <c r="F53" s="20">
        <f>SUM(F43-F48)</f>
        <v>-4473605261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43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8</v>
      </c>
      <c r="C56" s="29"/>
      <c r="D56" s="20">
        <f>SUM(D59:D61)</f>
        <v>2313000672</v>
      </c>
      <c r="E56" s="20"/>
      <c r="F56" s="20">
        <f>SUM(F59:F61)</f>
        <v>701062095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44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45</v>
      </c>
      <c r="D59" s="26">
        <f>SUM('[1]MATRIZ FLUJO EFECTIVO'!N25+'[1]MATRIZ FLUJO EFECTIVO'!N62-'[1]MATRIZ FLUJO EFECTIVO'!O25-'[1]MATRIZ FLUJO EFECTIVO'!O62)</f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46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47</v>
      </c>
      <c r="D61" s="26">
        <f>SUM('[1]MATRIZ FLUJO EFECTIVO'!N12+'[1]MATRIZ FLUJO EFECTIVO'!N21+'[1]MATRIZ FLUJO EFECTIVO'!N26+'[1]MATRIZ FLUJO EFECTIVO'!N28+'[1]MATRIZ FLUJO EFECTIVO'!N31+'[1]MATRIZ FLUJO EFECTIVO'!N39+'[1]MATRIZ FLUJO EFECTIVO'!N43+'[1]MATRIZ FLUJO EFECTIVO'!N54+'[1]MATRIZ FLUJO EFECTIVO'!N58+'[1]MATRIZ FLUJO EFECTIVO'!N63+'[1]MATRIZ FLUJO EFECTIVO'!N65+'[1]MATRIZ FLUJO EFECTIVO'!N69+'[1]MATRIZ FLUJO EFECTIVO'!N76)</f>
        <v>2313000672</v>
      </c>
      <c r="E61" s="26"/>
      <c r="F61" s="26">
        <v>701062095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19</v>
      </c>
      <c r="C63" s="29"/>
      <c r="D63" s="20">
        <f>SUM(D65:D68)</f>
        <v>3178357021</v>
      </c>
      <c r="E63" s="20"/>
      <c r="F63" s="20">
        <f>F64+F68</f>
        <v>1289958602</v>
      </c>
      <c r="G63" s="19"/>
    </row>
    <row r="64" spans="1:8" s="2" customFormat="1" ht="12.75" x14ac:dyDescent="0.2">
      <c r="A64" s="41"/>
      <c r="C64" s="41" t="s">
        <v>48</v>
      </c>
      <c r="D64" s="20">
        <f>SUM(D66:D66)</f>
        <v>0</v>
      </c>
      <c r="E64" s="20"/>
      <c r="F64" s="20">
        <f>SUM(F66:F66)</f>
        <v>0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45</v>
      </c>
      <c r="D66" s="26">
        <f>SUM('[1]2EA'!D56)</f>
        <v>0</v>
      </c>
      <c r="E66" s="26"/>
      <c r="F66" s="26">
        <v>0</v>
      </c>
      <c r="G66" s="19"/>
    </row>
    <row r="67" spans="1:9" s="2" customFormat="1" ht="12.75" x14ac:dyDescent="0.2">
      <c r="B67" s="29"/>
      <c r="C67" s="41" t="s">
        <v>46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49</v>
      </c>
      <c r="D68" s="26">
        <f>SUM('[1]MATRIZ FLUJO EFECTIVO'!O12+'[1]MATRIZ FLUJO EFECTIVO'!O21+'[1]MATRIZ FLUJO EFECTIVO'!O26+'[1]MATRIZ FLUJO EFECTIVO'!O28+'[1]MATRIZ FLUJO EFECTIVO'!O31+'[1]MATRIZ FLUJO EFECTIVO'!O39+'[1]MATRIZ FLUJO EFECTIVO'!O43+'[1]MATRIZ FLUJO EFECTIVO'!O54+'[1]MATRIZ FLUJO EFECTIVO'!O58+'[1]MATRIZ FLUJO EFECTIVO'!O63+'[1]MATRIZ FLUJO EFECTIVO'!O65+'[1]MATRIZ FLUJO EFECTIVO'!O69+'[1]MATRIZ FLUJO EFECTIVO'!O76)</f>
        <v>3178357021</v>
      </c>
      <c r="E68" s="26"/>
      <c r="F68" s="26">
        <v>1289958602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50</v>
      </c>
      <c r="B70" s="29"/>
      <c r="C70" s="29"/>
      <c r="D70" s="20">
        <f>D56-D63</f>
        <v>-865356349</v>
      </c>
      <c r="E70" s="20"/>
      <c r="F70" s="20">
        <f>F56-F63</f>
        <v>-588896507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51</v>
      </c>
      <c r="B72" s="29"/>
      <c r="C72" s="29"/>
      <c r="D72" s="47">
        <f>D40+D53+D70</f>
        <v>1335922753</v>
      </c>
      <c r="E72" s="20"/>
      <c r="F72" s="47">
        <f>F40+F53+F70</f>
        <v>-10660143</v>
      </c>
      <c r="G72" s="15"/>
      <c r="H72" s="2"/>
    </row>
    <row r="73" spans="1:9" s="2" customFormat="1" x14ac:dyDescent="0.2">
      <c r="A73" s="35" t="s">
        <v>52</v>
      </c>
      <c r="B73" s="29"/>
      <c r="C73" s="29"/>
      <c r="D73" s="20">
        <f>SUM('[1]1ESF'!C14)</f>
        <v>3720323883</v>
      </c>
      <c r="E73" s="20"/>
      <c r="F73" s="20">
        <v>3730984026</v>
      </c>
      <c r="G73" s="19"/>
    </row>
    <row r="74" spans="1:9" s="2" customFormat="1" x14ac:dyDescent="0.2">
      <c r="A74" s="35" t="s">
        <v>53</v>
      </c>
      <c r="B74" s="29"/>
      <c r="C74" s="29"/>
      <c r="D74" s="20">
        <f>SUM('[1]1ESF'!B14)</f>
        <v>5056246636</v>
      </c>
      <c r="E74" s="20"/>
      <c r="F74" s="20">
        <f>SUM('[1]1ESF'!C14)</f>
        <v>3720323883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54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2022-07-28T18:39:52Z</dcterms:created>
  <dcterms:modified xsi:type="dcterms:W3CDTF">2022-07-28T18:39:53Z</dcterms:modified>
</cp:coreProperties>
</file>