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1" l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H82" i="1"/>
  <c r="K82" i="1" s="1"/>
  <c r="H81" i="1"/>
  <c r="K81" i="1" s="1"/>
  <c r="H80" i="1"/>
  <c r="K80" i="1" s="1"/>
  <c r="H79" i="1"/>
  <c r="K79" i="1" s="1"/>
  <c r="H78" i="1"/>
  <c r="K78" i="1" s="1"/>
  <c r="H77" i="1"/>
  <c r="K77" i="1" s="1"/>
  <c r="H76" i="1"/>
  <c r="K76" i="1" s="1"/>
  <c r="H75" i="1"/>
  <c r="K75" i="1" s="1"/>
  <c r="H74" i="1"/>
  <c r="K74" i="1" s="1"/>
  <c r="H73" i="1"/>
  <c r="K73" i="1" s="1"/>
  <c r="H72" i="1"/>
  <c r="K72" i="1" s="1"/>
  <c r="H71" i="1"/>
  <c r="K71" i="1" s="1"/>
  <c r="H70" i="1"/>
  <c r="K70" i="1" s="1"/>
  <c r="H69" i="1"/>
  <c r="K69" i="1" s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K57" i="1" s="1"/>
  <c r="H56" i="1"/>
  <c r="K56" i="1" s="1"/>
  <c r="H55" i="1"/>
  <c r="K55" i="1" s="1"/>
  <c r="H54" i="1"/>
  <c r="K54" i="1" s="1"/>
  <c r="H53" i="1"/>
  <c r="K53" i="1" s="1"/>
  <c r="J51" i="1"/>
  <c r="I51" i="1"/>
  <c r="G51" i="1"/>
  <c r="F51" i="1"/>
  <c r="H51" i="1" s="1"/>
  <c r="K51" i="1" s="1"/>
  <c r="H49" i="1"/>
  <c r="K49" i="1" s="1"/>
  <c r="H48" i="1"/>
  <c r="K48" i="1" s="1"/>
  <c r="H47" i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H12" i="1"/>
  <c r="K12" i="1" s="1"/>
  <c r="J10" i="1"/>
  <c r="J92" i="1" s="1"/>
  <c r="I10" i="1"/>
  <c r="I92" i="1" s="1"/>
  <c r="G10" i="1"/>
  <c r="G92" i="1" s="1"/>
  <c r="F10" i="1"/>
  <c r="F92" i="1" s="1"/>
  <c r="H10" i="1" l="1"/>
  <c r="K10" i="1" l="1"/>
  <c r="K92" i="1" s="1"/>
  <c r="H92" i="1"/>
</calcChain>
</file>

<file path=xl/sharedStrings.xml><?xml version="1.0" encoding="utf-8"?>
<sst xmlns="http://schemas.openxmlformats.org/spreadsheetml/2006/main" count="94" uniqueCount="56">
  <si>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</si>
  <si>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</si>
  <si>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</si>
  <si>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ADMINISTRATIVA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</si>
  <si>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</si>
  <si>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</si>
  <si>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</si>
  <si>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</si>
  <si>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</si>
  <si>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</si>
  <si>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</si>
  <si>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</si>
  <si>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</si>
  <si>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</si>
  <si>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</si>
  <si>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Sistema para el Desarrollo Integral de la Familia del Estado de Chiapas, DIF-Chiapas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</si>
  <si>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</si>
  <si>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</si>
  <si>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</si>
  <si>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</si>
  <si>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</si>
  <si>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</si>
  <si>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</si>
  <si>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</si>
  <si>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</si>
  <si>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</si>
  <si>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</si>
  <si>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</si>
  <si>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</si>
  <si>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</si>
  <si>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</si>
  <si>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</si>
  <si>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</si>
  <si>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</si>
  <si>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</si>
  <si>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</si>
  <si>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</si>
  <si>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</si>
  <si>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</si>
  <si>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</si>
  <si>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</si>
  <si>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</si>
  <si>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</si>
  <si>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</si>
  <si>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</si>
  <si>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</si>
  <si>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</si>
  <si>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</si>
  <si>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</si>
  <si>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</si>
  <si>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Instituto de Comunicación Social y Relaciones Públicas del Estado de Chiapas</t>
  </si>
  <si>
    <t>Consejería Jurídica del Gobernador</t>
  </si>
  <si>
    <t>Instituto del Deporte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</si>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</sst>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justify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 wrapText="1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left" vertical="top"/>
    </xf>
    <xf numFmtId="164" fontId="1" fillId="0" borderId="7" xfId="1" applyNumberFormat="1" applyFont="1" applyFill="1" applyBorder="1" applyAlignment="1">
      <alignment horizontal="right" vertical="top"/>
    </xf>
    <xf numFmtId="164" fontId="1" fillId="0" borderId="7" xfId="1" applyNumberFormat="1" applyFont="1" applyFill="1" applyBorder="1" applyAlignment="1">
      <alignment vertical="top"/>
    </xf>
    <xf numFmtId="0" fontId="1" fillId="0" borderId="0" xfId="1" applyFont="1" applyBorder="1">
      <alignment vertical="top"/>
    </xf>
    <xf numFmtId="0" fontId="1" fillId="0" borderId="0" xfId="1" applyFont="1" applyFill="1" applyBorder="1" applyAlignment="1">
      <alignment horizontal="justify" vertical="top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1" fillId="0" borderId="0" xfId="1" applyFont="1" applyFill="1" applyBorder="1" applyAlignment="1">
      <alignment vertical="top" wrapText="1" readingOrder="1"/>
    </xf>
    <xf numFmtId="164" fontId="1" fillId="0" borderId="0" xfId="1" applyNumberFormat="1" applyFont="1" applyFill="1" applyBorder="1">
      <alignment vertical="top"/>
    </xf>
    <xf numFmtId="164" fontId="1" fillId="0" borderId="0" xfId="1" applyNumberFormat="1" applyFont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9525</xdr:rowOff>
    </xdr:from>
    <xdr:to>
      <xdr:col>10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showGridLines="0" tabSelected="1" workbookViewId="0">
      <selection sqref="A1:K93"/>
    </sheetView>
  </sheetViews>
  <sheetFormatPr baseColWidth="10" defaultRowHeight="15" x14ac:dyDescent="0.25"/>
  <cols>
    <col min="1" max="1" width="2.42578125" style="37" customWidth="1"/>
    <col min="2" max="2" width="2.5703125" style="37" customWidth="1"/>
    <col min="3" max="3" width="3" style="37" customWidth="1"/>
    <col min="4" max="4" width="19.42578125" style="37" customWidth="1"/>
    <col min="5" max="5" width="17.140625" style="37" customWidth="1"/>
    <col min="6" max="11" width="16.7109375" style="38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2" s="2" customFormat="1" ht="12.75" customHeight="1" x14ac:dyDescent="0.25">
      <c r="A10" s="19" t="s">
        <v>14</v>
      </c>
      <c r="B10" s="19"/>
      <c r="C10" s="19"/>
      <c r="D10" s="19"/>
      <c r="E10" s="19"/>
      <c r="F10" s="20">
        <f>SUM(F12:F49)</f>
        <v>5954990765</v>
      </c>
      <c r="G10" s="20">
        <f>SUM(G12:G49)</f>
        <v>5118264189</v>
      </c>
      <c r="H10" s="20">
        <f>SUM(F10:G10)</f>
        <v>11073254954</v>
      </c>
      <c r="I10" s="20">
        <f>SUM(I12:I49)</f>
        <v>7400480413</v>
      </c>
      <c r="J10" s="20">
        <f>SUM(J12:J49)</f>
        <v>7310354266</v>
      </c>
      <c r="K10" s="20">
        <f>SUM(H10-I10)</f>
        <v>3672774541</v>
      </c>
      <c r="L10" s="18"/>
    </row>
    <row r="11" spans="1:12" s="2" customFormat="1" ht="3" customHeight="1" x14ac:dyDescent="0.25">
      <c r="A11" s="21"/>
      <c r="B11" s="21"/>
      <c r="C11" s="21"/>
      <c r="D11" s="21"/>
      <c r="E11" s="21"/>
      <c r="F11" s="20"/>
      <c r="G11" s="20"/>
      <c r="H11" s="20"/>
      <c r="I11" s="20"/>
      <c r="J11" s="20"/>
      <c r="K11" s="20"/>
      <c r="L11" s="18"/>
    </row>
    <row r="12" spans="1:12" s="2" customFormat="1" ht="25.5" customHeight="1" x14ac:dyDescent="0.25">
      <c r="A12" s="18"/>
      <c r="B12" s="18"/>
      <c r="C12" s="22" t="s">
        <v>15</v>
      </c>
      <c r="D12" s="22"/>
      <c r="E12" s="22"/>
      <c r="F12" s="23">
        <v>243861219</v>
      </c>
      <c r="G12" s="23">
        <v>14801022</v>
      </c>
      <c r="H12" s="23">
        <f>SUM(F12:G12)</f>
        <v>258662241</v>
      </c>
      <c r="I12" s="23">
        <v>96380208</v>
      </c>
      <c r="J12" s="23">
        <v>94926663</v>
      </c>
      <c r="K12" s="23">
        <f>SUM(H12-I12)</f>
        <v>162282033</v>
      </c>
      <c r="L12" s="18"/>
    </row>
    <row r="13" spans="1:12" s="2" customFormat="1" ht="25.5" customHeight="1" x14ac:dyDescent="0.25">
      <c r="A13" s="18"/>
      <c r="B13" s="18"/>
      <c r="C13" s="22" t="s">
        <v>16</v>
      </c>
      <c r="D13" s="22"/>
      <c r="E13" s="22"/>
      <c r="F13" s="23">
        <v>70340447</v>
      </c>
      <c r="G13" s="23">
        <v>3401199</v>
      </c>
      <c r="H13" s="23">
        <f t="shared" ref="H13:H49" si="0">SUM(F13:G13)</f>
        <v>73741646</v>
      </c>
      <c r="I13" s="23">
        <v>27360407</v>
      </c>
      <c r="J13" s="23">
        <v>26139242</v>
      </c>
      <c r="K13" s="23">
        <f t="shared" ref="K13:K49" si="1">SUM(H13-I13)</f>
        <v>46381239</v>
      </c>
      <c r="L13" s="18"/>
    </row>
    <row r="14" spans="1:12" s="2" customFormat="1" ht="25.5" customHeight="1" x14ac:dyDescent="0.25">
      <c r="A14" s="18"/>
      <c r="B14" s="18"/>
      <c r="C14" s="22" t="s">
        <v>17</v>
      </c>
      <c r="D14" s="22"/>
      <c r="E14" s="22"/>
      <c r="F14" s="23">
        <v>25629053</v>
      </c>
      <c r="G14" s="23">
        <v>182656</v>
      </c>
      <c r="H14" s="23">
        <f t="shared" si="0"/>
        <v>25811709</v>
      </c>
      <c r="I14" s="23">
        <v>8256049</v>
      </c>
      <c r="J14" s="23">
        <v>5652668</v>
      </c>
      <c r="K14" s="23">
        <f t="shared" si="1"/>
        <v>17555660</v>
      </c>
      <c r="L14" s="18"/>
    </row>
    <row r="15" spans="1:12" s="2" customFormat="1" ht="25.5" customHeight="1" x14ac:dyDescent="0.25">
      <c r="A15" s="18"/>
      <c r="B15" s="18"/>
      <c r="C15" s="22" t="s">
        <v>18</v>
      </c>
      <c r="D15" s="22"/>
      <c r="E15" s="22"/>
      <c r="F15" s="23">
        <v>68223241</v>
      </c>
      <c r="G15" s="23">
        <v>4879177</v>
      </c>
      <c r="H15" s="23">
        <f t="shared" si="0"/>
        <v>73102418</v>
      </c>
      <c r="I15" s="23">
        <v>31472649</v>
      </c>
      <c r="J15" s="23">
        <v>31126123</v>
      </c>
      <c r="K15" s="23">
        <f t="shared" si="1"/>
        <v>41629769</v>
      </c>
      <c r="L15" s="18"/>
    </row>
    <row r="16" spans="1:12" s="2" customFormat="1" ht="25.5" customHeight="1" x14ac:dyDescent="0.25">
      <c r="A16" s="18"/>
      <c r="B16" s="18"/>
      <c r="C16" s="22" t="s">
        <v>19</v>
      </c>
      <c r="D16" s="22"/>
      <c r="E16" s="22"/>
      <c r="F16" s="23">
        <v>112539590</v>
      </c>
      <c r="G16" s="23">
        <v>2992384</v>
      </c>
      <c r="H16" s="23">
        <f t="shared" si="0"/>
        <v>115531974</v>
      </c>
      <c r="I16" s="23">
        <v>42008250</v>
      </c>
      <c r="J16" s="23">
        <v>38196099</v>
      </c>
      <c r="K16" s="23">
        <f t="shared" si="1"/>
        <v>73523724</v>
      </c>
      <c r="L16" s="18"/>
    </row>
    <row r="17" spans="1:12" s="2" customFormat="1" ht="12.75" customHeight="1" x14ac:dyDescent="0.25">
      <c r="A17" s="18"/>
      <c r="B17" s="18"/>
      <c r="C17" s="22" t="s">
        <v>20</v>
      </c>
      <c r="D17" s="22"/>
      <c r="E17" s="22"/>
      <c r="F17" s="23">
        <v>1691475498</v>
      </c>
      <c r="G17" s="23">
        <v>3605056169</v>
      </c>
      <c r="H17" s="23">
        <f t="shared" si="0"/>
        <v>5296531667</v>
      </c>
      <c r="I17" s="23">
        <v>4341621376</v>
      </c>
      <c r="J17" s="23">
        <v>4341621376</v>
      </c>
      <c r="K17" s="23">
        <f t="shared" si="1"/>
        <v>954910291</v>
      </c>
      <c r="L17" s="18"/>
    </row>
    <row r="18" spans="1:12" s="2" customFormat="1" ht="25.5" customHeight="1" x14ac:dyDescent="0.25">
      <c r="A18" s="18"/>
      <c r="B18" s="18"/>
      <c r="C18" s="22" t="s">
        <v>21</v>
      </c>
      <c r="D18" s="22"/>
      <c r="E18" s="22"/>
      <c r="F18" s="23">
        <v>8889305</v>
      </c>
      <c r="G18" s="23">
        <v>-5831</v>
      </c>
      <c r="H18" s="23">
        <f t="shared" si="0"/>
        <v>8883474</v>
      </c>
      <c r="I18" s="23">
        <v>3165064</v>
      </c>
      <c r="J18" s="23">
        <v>3142660</v>
      </c>
      <c r="K18" s="23">
        <f t="shared" si="1"/>
        <v>5718410</v>
      </c>
      <c r="L18" s="18"/>
    </row>
    <row r="19" spans="1:12" s="2" customFormat="1" ht="25.5" customHeight="1" x14ac:dyDescent="0.25">
      <c r="A19" s="18"/>
      <c r="B19" s="18"/>
      <c r="C19" s="22" t="s">
        <v>22</v>
      </c>
      <c r="D19" s="22"/>
      <c r="E19" s="22"/>
      <c r="F19" s="23">
        <v>27404905</v>
      </c>
      <c r="G19" s="23">
        <v>10131428</v>
      </c>
      <c r="H19" s="23">
        <f t="shared" si="0"/>
        <v>37536333</v>
      </c>
      <c r="I19" s="23">
        <v>20511734</v>
      </c>
      <c r="J19" s="23">
        <v>16043650</v>
      </c>
      <c r="K19" s="23">
        <f t="shared" si="1"/>
        <v>17024599</v>
      </c>
      <c r="L19" s="18"/>
    </row>
    <row r="20" spans="1:12" s="2" customFormat="1" ht="25.5" customHeight="1" x14ac:dyDescent="0.25">
      <c r="A20" s="18"/>
      <c r="B20" s="18"/>
      <c r="C20" s="22" t="s">
        <v>23</v>
      </c>
      <c r="D20" s="22"/>
      <c r="E20" s="22"/>
      <c r="F20" s="23">
        <v>45119123</v>
      </c>
      <c r="G20" s="23">
        <v>2716097</v>
      </c>
      <c r="H20" s="23">
        <f t="shared" si="0"/>
        <v>47835220</v>
      </c>
      <c r="I20" s="23">
        <v>21958714</v>
      </c>
      <c r="J20" s="23">
        <v>17491092</v>
      </c>
      <c r="K20" s="23">
        <f t="shared" si="1"/>
        <v>25876506</v>
      </c>
      <c r="L20" s="18"/>
    </row>
    <row r="21" spans="1:12" s="2" customFormat="1" ht="25.5" customHeight="1" x14ac:dyDescent="0.25">
      <c r="A21" s="18"/>
      <c r="B21" s="18"/>
      <c r="C21" s="22" t="s">
        <v>24</v>
      </c>
      <c r="D21" s="22"/>
      <c r="E21" s="22"/>
      <c r="F21" s="23">
        <v>39782295</v>
      </c>
      <c r="G21" s="23">
        <v>25248704</v>
      </c>
      <c r="H21" s="23">
        <f t="shared" si="0"/>
        <v>65030999</v>
      </c>
      <c r="I21" s="23">
        <v>32378567</v>
      </c>
      <c r="J21" s="23">
        <v>32245071</v>
      </c>
      <c r="K21" s="23">
        <f t="shared" si="1"/>
        <v>32652432</v>
      </c>
      <c r="L21" s="18"/>
    </row>
    <row r="22" spans="1:12" s="2" customFormat="1" ht="12.75" customHeight="1" x14ac:dyDescent="0.25">
      <c r="A22" s="18"/>
      <c r="B22" s="18"/>
      <c r="C22" s="22" t="s">
        <v>25</v>
      </c>
      <c r="D22" s="22"/>
      <c r="E22" s="22"/>
      <c r="F22" s="23">
        <v>22203411</v>
      </c>
      <c r="G22" s="23">
        <v>12580354</v>
      </c>
      <c r="H22" s="23">
        <f t="shared" si="0"/>
        <v>34783765</v>
      </c>
      <c r="I22" s="23">
        <v>13598558</v>
      </c>
      <c r="J22" s="23">
        <v>13598558</v>
      </c>
      <c r="K22" s="23">
        <f t="shared" si="1"/>
        <v>21185207</v>
      </c>
      <c r="L22" s="18"/>
    </row>
    <row r="23" spans="1:12" s="2" customFormat="1" ht="12.75" customHeight="1" x14ac:dyDescent="0.25">
      <c r="A23" s="18"/>
      <c r="B23" s="18"/>
      <c r="C23" s="22" t="s">
        <v>26</v>
      </c>
      <c r="D23" s="22"/>
      <c r="E23" s="22"/>
      <c r="F23" s="23">
        <v>18988663</v>
      </c>
      <c r="G23" s="23">
        <v>228240</v>
      </c>
      <c r="H23" s="23">
        <f t="shared" si="0"/>
        <v>19216903</v>
      </c>
      <c r="I23" s="23">
        <v>6184351</v>
      </c>
      <c r="J23" s="23">
        <v>5851333</v>
      </c>
      <c r="K23" s="23">
        <f t="shared" si="1"/>
        <v>13032552</v>
      </c>
      <c r="L23" s="18"/>
    </row>
    <row r="24" spans="1:12" s="2" customFormat="1" ht="12.75" customHeight="1" x14ac:dyDescent="0.25">
      <c r="A24" s="18"/>
      <c r="B24" s="18"/>
      <c r="C24" s="22" t="s">
        <v>27</v>
      </c>
      <c r="D24" s="22"/>
      <c r="E24" s="22"/>
      <c r="F24" s="23">
        <v>25280856</v>
      </c>
      <c r="G24" s="23">
        <v>7058508</v>
      </c>
      <c r="H24" s="23">
        <f t="shared" si="0"/>
        <v>32339364</v>
      </c>
      <c r="I24" s="23">
        <v>16686554</v>
      </c>
      <c r="J24" s="23">
        <v>16370762</v>
      </c>
      <c r="K24" s="23">
        <f t="shared" si="1"/>
        <v>15652810</v>
      </c>
      <c r="L24" s="18"/>
    </row>
    <row r="25" spans="1:12" s="2" customFormat="1" ht="25.5" customHeight="1" x14ac:dyDescent="0.25">
      <c r="A25" s="18"/>
      <c r="B25" s="18"/>
      <c r="C25" s="24" t="s">
        <v>28</v>
      </c>
      <c r="D25" s="24"/>
      <c r="E25" s="24"/>
      <c r="F25" s="23">
        <v>71302473</v>
      </c>
      <c r="G25" s="23">
        <v>746716</v>
      </c>
      <c r="H25" s="23">
        <f t="shared" si="0"/>
        <v>72049189</v>
      </c>
      <c r="I25" s="23">
        <v>31239547</v>
      </c>
      <c r="J25" s="23">
        <v>29909615</v>
      </c>
      <c r="K25" s="23">
        <f t="shared" si="1"/>
        <v>40809642</v>
      </c>
      <c r="L25" s="18"/>
    </row>
    <row r="26" spans="1:12" s="2" customFormat="1" ht="25.5" customHeight="1" x14ac:dyDescent="0.25">
      <c r="A26" s="18"/>
      <c r="B26" s="18"/>
      <c r="C26" s="22" t="s">
        <v>29</v>
      </c>
      <c r="D26" s="22"/>
      <c r="E26" s="22"/>
      <c r="F26" s="23">
        <v>539736520</v>
      </c>
      <c r="G26" s="23">
        <v>9731982</v>
      </c>
      <c r="H26" s="23">
        <f t="shared" si="0"/>
        <v>549468502</v>
      </c>
      <c r="I26" s="23">
        <v>228691253</v>
      </c>
      <c r="J26" s="23">
        <v>228682152</v>
      </c>
      <c r="K26" s="23">
        <f t="shared" si="1"/>
        <v>320777249</v>
      </c>
      <c r="L26" s="18"/>
    </row>
    <row r="27" spans="1:12" s="2" customFormat="1" ht="12.75" customHeight="1" x14ac:dyDescent="0.25">
      <c r="A27" s="18"/>
      <c r="B27" s="18"/>
      <c r="C27" s="22" t="s">
        <v>30</v>
      </c>
      <c r="D27" s="22"/>
      <c r="E27" s="22"/>
      <c r="F27" s="23">
        <v>21906308</v>
      </c>
      <c r="G27" s="23">
        <v>2489842</v>
      </c>
      <c r="H27" s="23">
        <f t="shared" si="0"/>
        <v>24396150</v>
      </c>
      <c r="I27" s="23">
        <v>8924290</v>
      </c>
      <c r="J27" s="23">
        <v>8564861</v>
      </c>
      <c r="K27" s="23">
        <f t="shared" si="1"/>
        <v>15471860</v>
      </c>
      <c r="L27" s="18"/>
    </row>
    <row r="28" spans="1:12" s="2" customFormat="1" ht="12.75" customHeight="1" x14ac:dyDescent="0.25">
      <c r="A28" s="18"/>
      <c r="B28" s="18"/>
      <c r="C28" s="22" t="s">
        <v>31</v>
      </c>
      <c r="D28" s="22"/>
      <c r="E28" s="22"/>
      <c r="F28" s="23">
        <v>17397781</v>
      </c>
      <c r="G28" s="23">
        <v>524093</v>
      </c>
      <c r="H28" s="23">
        <f t="shared" si="0"/>
        <v>17921874</v>
      </c>
      <c r="I28" s="23">
        <v>7471835</v>
      </c>
      <c r="J28" s="23">
        <v>6272982</v>
      </c>
      <c r="K28" s="23">
        <f t="shared" si="1"/>
        <v>10450039</v>
      </c>
      <c r="L28" s="18"/>
    </row>
    <row r="29" spans="1:12" s="2" customFormat="1" ht="12.75" customHeight="1" x14ac:dyDescent="0.25">
      <c r="A29" s="18"/>
      <c r="B29" s="18"/>
      <c r="C29" s="22" t="s">
        <v>32</v>
      </c>
      <c r="D29" s="22"/>
      <c r="E29" s="22"/>
      <c r="F29" s="23">
        <v>162121434</v>
      </c>
      <c r="G29" s="23">
        <v>503169741</v>
      </c>
      <c r="H29" s="23">
        <f t="shared" si="0"/>
        <v>665291175</v>
      </c>
      <c r="I29" s="23">
        <v>624377419</v>
      </c>
      <c r="J29" s="23">
        <v>624377419</v>
      </c>
      <c r="K29" s="23">
        <f t="shared" si="1"/>
        <v>40913756</v>
      </c>
      <c r="L29" s="18"/>
    </row>
    <row r="30" spans="1:12" s="2" customFormat="1" ht="12.75" customHeight="1" x14ac:dyDescent="0.25">
      <c r="A30" s="18"/>
      <c r="B30" s="18"/>
      <c r="C30" s="22" t="s">
        <v>33</v>
      </c>
      <c r="D30" s="22"/>
      <c r="E30" s="22"/>
      <c r="F30" s="23">
        <v>57065610</v>
      </c>
      <c r="G30" s="23">
        <v>0</v>
      </c>
      <c r="H30" s="23">
        <f t="shared" si="0"/>
        <v>57065610</v>
      </c>
      <c r="I30" s="23">
        <v>23121262</v>
      </c>
      <c r="J30" s="23">
        <v>22860950</v>
      </c>
      <c r="K30" s="23">
        <f t="shared" si="1"/>
        <v>33944348</v>
      </c>
      <c r="L30" s="18"/>
    </row>
    <row r="31" spans="1:12" s="2" customFormat="1" ht="12.75" customHeight="1" x14ac:dyDescent="0.25">
      <c r="A31" s="18"/>
      <c r="B31" s="18"/>
      <c r="C31" s="22" t="s">
        <v>34</v>
      </c>
      <c r="D31" s="22"/>
      <c r="E31" s="22"/>
      <c r="F31" s="23">
        <v>35871068</v>
      </c>
      <c r="G31" s="23">
        <v>727648.99999999977</v>
      </c>
      <c r="H31" s="23">
        <f t="shared" si="0"/>
        <v>36598717</v>
      </c>
      <c r="I31" s="23">
        <v>13783951</v>
      </c>
      <c r="J31" s="23">
        <v>13766606</v>
      </c>
      <c r="K31" s="23">
        <f t="shared" si="1"/>
        <v>22814766</v>
      </c>
      <c r="L31" s="18"/>
    </row>
    <row r="32" spans="1:12" s="2" customFormat="1" ht="12.75" customHeight="1" x14ac:dyDescent="0.25">
      <c r="A32" s="18"/>
      <c r="B32" s="18"/>
      <c r="C32" s="22" t="s">
        <v>35</v>
      </c>
      <c r="D32" s="22"/>
      <c r="E32" s="22"/>
      <c r="F32" s="23">
        <v>34116116</v>
      </c>
      <c r="G32" s="23">
        <v>62375884</v>
      </c>
      <c r="H32" s="23">
        <f t="shared" si="0"/>
        <v>96492000</v>
      </c>
      <c r="I32" s="23">
        <v>78085804</v>
      </c>
      <c r="J32" s="23">
        <v>77824182</v>
      </c>
      <c r="K32" s="23">
        <f t="shared" si="1"/>
        <v>18406196</v>
      </c>
      <c r="L32" s="18"/>
    </row>
    <row r="33" spans="1:12" s="2" customFormat="1" ht="25.5" customHeight="1" x14ac:dyDescent="0.25">
      <c r="A33" s="18"/>
      <c r="B33" s="18"/>
      <c r="C33" s="22" t="s">
        <v>36</v>
      </c>
      <c r="D33" s="22"/>
      <c r="E33" s="22"/>
      <c r="F33" s="23">
        <v>561786185</v>
      </c>
      <c r="G33" s="23">
        <v>79851560</v>
      </c>
      <c r="H33" s="23">
        <f t="shared" si="0"/>
        <v>641637745</v>
      </c>
      <c r="I33" s="23">
        <v>265255306</v>
      </c>
      <c r="J33" s="23">
        <v>261529776</v>
      </c>
      <c r="K33" s="23">
        <f t="shared" si="1"/>
        <v>376382439</v>
      </c>
      <c r="L33" s="18"/>
    </row>
    <row r="34" spans="1:12" s="2" customFormat="1" ht="12.75" customHeight="1" x14ac:dyDescent="0.25">
      <c r="A34" s="18"/>
      <c r="B34" s="18"/>
      <c r="C34" s="22" t="s">
        <v>37</v>
      </c>
      <c r="D34" s="22"/>
      <c r="E34" s="22"/>
      <c r="F34" s="23">
        <v>1605443865</v>
      </c>
      <c r="G34" s="23">
        <v>387819699</v>
      </c>
      <c r="H34" s="23">
        <f t="shared" si="0"/>
        <v>1993263564</v>
      </c>
      <c r="I34" s="23">
        <v>1141571772</v>
      </c>
      <c r="J34" s="23">
        <v>1122597052</v>
      </c>
      <c r="K34" s="23">
        <f t="shared" si="1"/>
        <v>851691792</v>
      </c>
      <c r="L34" s="18"/>
    </row>
    <row r="35" spans="1:12" s="2" customFormat="1" ht="12.75" customHeight="1" x14ac:dyDescent="0.25">
      <c r="A35" s="18"/>
      <c r="B35" s="18"/>
      <c r="C35" s="22" t="s">
        <v>38</v>
      </c>
      <c r="D35" s="22"/>
      <c r="E35" s="22"/>
      <c r="F35" s="23">
        <v>31873419</v>
      </c>
      <c r="G35" s="23">
        <v>3095279</v>
      </c>
      <c r="H35" s="23">
        <f t="shared" si="0"/>
        <v>34968698</v>
      </c>
      <c r="I35" s="23">
        <v>11722797</v>
      </c>
      <c r="J35" s="23">
        <v>10840254</v>
      </c>
      <c r="K35" s="23">
        <f t="shared" si="1"/>
        <v>23245901</v>
      </c>
      <c r="L35" s="18"/>
    </row>
    <row r="36" spans="1:12" s="2" customFormat="1" ht="12.75" customHeight="1" x14ac:dyDescent="0.25">
      <c r="A36" s="18"/>
      <c r="B36" s="18"/>
      <c r="C36" s="22" t="s">
        <v>39</v>
      </c>
      <c r="D36" s="22"/>
      <c r="E36" s="22"/>
      <c r="F36" s="23">
        <v>10449973</v>
      </c>
      <c r="G36" s="23">
        <v>0</v>
      </c>
      <c r="H36" s="23">
        <f t="shared" si="0"/>
        <v>10449973</v>
      </c>
      <c r="I36" s="23">
        <v>5090352</v>
      </c>
      <c r="J36" s="23">
        <v>4770476</v>
      </c>
      <c r="K36" s="23">
        <f t="shared" si="1"/>
        <v>5359621</v>
      </c>
      <c r="L36" s="18"/>
    </row>
    <row r="37" spans="1:12" s="2" customFormat="1" ht="25.5" customHeight="1" x14ac:dyDescent="0.25">
      <c r="A37" s="18"/>
      <c r="B37" s="18"/>
      <c r="C37" s="22" t="s">
        <v>40</v>
      </c>
      <c r="D37" s="22"/>
      <c r="E37" s="22"/>
      <c r="F37" s="23">
        <v>83874880</v>
      </c>
      <c r="G37" s="23">
        <v>5852456</v>
      </c>
      <c r="H37" s="23">
        <f t="shared" si="0"/>
        <v>89727336</v>
      </c>
      <c r="I37" s="23">
        <v>32231195</v>
      </c>
      <c r="J37" s="23">
        <v>25220375</v>
      </c>
      <c r="K37" s="23">
        <f t="shared" si="1"/>
        <v>57496141</v>
      </c>
      <c r="L37" s="18"/>
    </row>
    <row r="38" spans="1:12" s="2" customFormat="1" ht="12.75" customHeight="1" x14ac:dyDescent="0.25">
      <c r="A38" s="18"/>
      <c r="B38" s="18"/>
      <c r="C38" s="22" t="s">
        <v>41</v>
      </c>
      <c r="D38" s="22"/>
      <c r="E38" s="22"/>
      <c r="F38" s="23">
        <v>5994779</v>
      </c>
      <c r="G38" s="23">
        <v>150384</v>
      </c>
      <c r="H38" s="23">
        <f t="shared" si="0"/>
        <v>6145163</v>
      </c>
      <c r="I38" s="23">
        <v>2310243</v>
      </c>
      <c r="J38" s="23">
        <v>1996169</v>
      </c>
      <c r="K38" s="23">
        <f t="shared" si="1"/>
        <v>3834920</v>
      </c>
      <c r="L38" s="18"/>
    </row>
    <row r="39" spans="1:12" s="2" customFormat="1" ht="25.5" customHeight="1" x14ac:dyDescent="0.25">
      <c r="A39" s="18"/>
      <c r="B39" s="18"/>
      <c r="C39" s="22" t="s">
        <v>42</v>
      </c>
      <c r="D39" s="22"/>
      <c r="E39" s="22"/>
      <c r="F39" s="23">
        <v>126647647</v>
      </c>
      <c r="G39" s="23">
        <v>339884174</v>
      </c>
      <c r="H39" s="23">
        <f t="shared" si="0"/>
        <v>466531821</v>
      </c>
      <c r="I39" s="23">
        <v>167118895</v>
      </c>
      <c r="J39" s="23">
        <v>137257234</v>
      </c>
      <c r="K39" s="23">
        <f t="shared" si="1"/>
        <v>299412926</v>
      </c>
      <c r="L39" s="18"/>
    </row>
    <row r="40" spans="1:12" s="2" customFormat="1" ht="12.75" customHeight="1" x14ac:dyDescent="0.25">
      <c r="A40" s="18"/>
      <c r="B40" s="18"/>
      <c r="C40" s="22" t="s">
        <v>43</v>
      </c>
      <c r="D40" s="22"/>
      <c r="E40" s="22"/>
      <c r="F40" s="23">
        <v>4509876</v>
      </c>
      <c r="G40" s="23">
        <v>631713</v>
      </c>
      <c r="H40" s="23">
        <f t="shared" si="0"/>
        <v>5141589</v>
      </c>
      <c r="I40" s="23">
        <v>2039296</v>
      </c>
      <c r="J40" s="23">
        <v>1848913</v>
      </c>
      <c r="K40" s="23">
        <f t="shared" si="1"/>
        <v>3102293</v>
      </c>
      <c r="L40" s="18"/>
    </row>
    <row r="41" spans="1:12" s="2" customFormat="1" ht="25.5" customHeight="1" x14ac:dyDescent="0.25">
      <c r="A41" s="18"/>
      <c r="B41" s="18"/>
      <c r="C41" s="22" t="s">
        <v>44</v>
      </c>
      <c r="D41" s="22"/>
      <c r="E41" s="22"/>
      <c r="F41" s="23">
        <v>9819143</v>
      </c>
      <c r="G41" s="23">
        <v>980065</v>
      </c>
      <c r="H41" s="23">
        <f t="shared" si="0"/>
        <v>10799208</v>
      </c>
      <c r="I41" s="23">
        <v>5405724</v>
      </c>
      <c r="J41" s="23">
        <v>5284656</v>
      </c>
      <c r="K41" s="23">
        <f t="shared" si="1"/>
        <v>5393484</v>
      </c>
      <c r="L41" s="18"/>
    </row>
    <row r="42" spans="1:12" s="2" customFormat="1" ht="25.5" customHeight="1" x14ac:dyDescent="0.25">
      <c r="A42" s="18"/>
      <c r="B42" s="18"/>
      <c r="C42" s="22" t="s">
        <v>45</v>
      </c>
      <c r="D42" s="22"/>
      <c r="E42" s="22"/>
      <c r="F42" s="23">
        <v>0</v>
      </c>
      <c r="G42" s="23">
        <v>8060467</v>
      </c>
      <c r="H42" s="23">
        <f t="shared" si="0"/>
        <v>8060467</v>
      </c>
      <c r="I42" s="23">
        <v>7102156</v>
      </c>
      <c r="J42" s="23">
        <v>7102156</v>
      </c>
      <c r="K42" s="23">
        <f t="shared" si="1"/>
        <v>958311</v>
      </c>
      <c r="L42" s="18"/>
    </row>
    <row r="43" spans="1:12" s="2" customFormat="1" ht="12.75" customHeight="1" x14ac:dyDescent="0.25">
      <c r="A43" s="18"/>
      <c r="B43" s="18"/>
      <c r="C43" s="22" t="s">
        <v>46</v>
      </c>
      <c r="D43" s="22"/>
      <c r="E43" s="22"/>
      <c r="F43" s="23">
        <v>13844743</v>
      </c>
      <c r="G43" s="23">
        <v>3712665</v>
      </c>
      <c r="H43" s="23">
        <f t="shared" si="0"/>
        <v>17557408</v>
      </c>
      <c r="I43" s="23">
        <v>5160534</v>
      </c>
      <c r="J43" s="23">
        <v>4678264</v>
      </c>
      <c r="K43" s="23">
        <f t="shared" si="1"/>
        <v>12396874</v>
      </c>
      <c r="L43" s="18"/>
    </row>
    <row r="44" spans="1:12" s="2" customFormat="1" ht="25.5" customHeight="1" x14ac:dyDescent="0.25">
      <c r="A44" s="18"/>
      <c r="B44" s="18"/>
      <c r="C44" s="22" t="s">
        <v>47</v>
      </c>
      <c r="D44" s="22"/>
      <c r="E44" s="22"/>
      <c r="F44" s="23">
        <v>17606031</v>
      </c>
      <c r="G44" s="23">
        <v>146490</v>
      </c>
      <c r="H44" s="23">
        <f t="shared" si="0"/>
        <v>17752521</v>
      </c>
      <c r="I44" s="23">
        <v>7860174</v>
      </c>
      <c r="J44" s="23">
        <v>7565181</v>
      </c>
      <c r="K44" s="23">
        <f t="shared" si="1"/>
        <v>9892347</v>
      </c>
      <c r="L44" s="18"/>
    </row>
    <row r="45" spans="1:12" s="2" customFormat="1" ht="25.5" customHeight="1" x14ac:dyDescent="0.25">
      <c r="A45" s="18"/>
      <c r="B45" s="18"/>
      <c r="C45" s="22" t="s">
        <v>48</v>
      </c>
      <c r="D45" s="22"/>
      <c r="E45" s="22"/>
      <c r="F45" s="23">
        <v>11808856</v>
      </c>
      <c r="G45" s="23">
        <v>380379</v>
      </c>
      <c r="H45" s="23">
        <f t="shared" si="0"/>
        <v>12189235</v>
      </c>
      <c r="I45" s="23">
        <v>4618937</v>
      </c>
      <c r="J45" s="23">
        <v>4467949</v>
      </c>
      <c r="K45" s="23">
        <f t="shared" si="1"/>
        <v>7570298</v>
      </c>
      <c r="L45" s="18"/>
    </row>
    <row r="46" spans="1:12" s="2" customFormat="1" ht="12.75" x14ac:dyDescent="0.25">
      <c r="A46" s="18"/>
      <c r="B46" s="18"/>
      <c r="C46" s="22" t="s">
        <v>49</v>
      </c>
      <c r="D46" s="22"/>
      <c r="E46" s="22"/>
      <c r="F46" s="23">
        <v>9269198</v>
      </c>
      <c r="G46" s="23">
        <v>166473</v>
      </c>
      <c r="H46" s="23">
        <f t="shared" si="0"/>
        <v>9435671</v>
      </c>
      <c r="I46" s="23">
        <v>3105459</v>
      </c>
      <c r="J46" s="23">
        <v>1335238</v>
      </c>
      <c r="K46" s="23">
        <f t="shared" si="1"/>
        <v>6330212</v>
      </c>
      <c r="L46" s="18"/>
    </row>
    <row r="47" spans="1:12" s="2" customFormat="1" ht="25.5" customHeight="1" x14ac:dyDescent="0.25">
      <c r="A47" s="18"/>
      <c r="B47" s="18"/>
      <c r="C47" s="22" t="s">
        <v>50</v>
      </c>
      <c r="D47" s="22"/>
      <c r="E47" s="22"/>
      <c r="F47" s="23">
        <v>30574900</v>
      </c>
      <c r="G47" s="23">
        <v>13057613</v>
      </c>
      <c r="H47" s="23">
        <f t="shared" si="0"/>
        <v>43632513</v>
      </c>
      <c r="I47" s="23">
        <v>23986637</v>
      </c>
      <c r="J47" s="23">
        <v>23679230</v>
      </c>
      <c r="K47" s="23">
        <f t="shared" si="1"/>
        <v>19645876</v>
      </c>
      <c r="L47" s="18"/>
    </row>
    <row r="48" spans="1:12" s="2" customFormat="1" ht="12.75" customHeight="1" x14ac:dyDescent="0.25">
      <c r="A48" s="18"/>
      <c r="B48" s="18"/>
      <c r="C48" s="22" t="s">
        <v>51</v>
      </c>
      <c r="D48" s="22"/>
      <c r="E48" s="22"/>
      <c r="F48" s="23">
        <v>30211961</v>
      </c>
      <c r="G48" s="23">
        <v>680501</v>
      </c>
      <c r="H48" s="23">
        <f t="shared" si="0"/>
        <v>30892462</v>
      </c>
      <c r="I48" s="23">
        <v>12631273</v>
      </c>
      <c r="J48" s="23">
        <v>12293648</v>
      </c>
      <c r="K48" s="23">
        <f t="shared" si="1"/>
        <v>18261189</v>
      </c>
      <c r="L48" s="18"/>
    </row>
    <row r="49" spans="1:12" s="2" customFormat="1" ht="12.75" customHeight="1" x14ac:dyDescent="0.25">
      <c r="A49" s="18"/>
      <c r="B49" s="18"/>
      <c r="C49" s="22" t="s">
        <v>52</v>
      </c>
      <c r="D49" s="22"/>
      <c r="E49" s="22"/>
      <c r="F49" s="23">
        <v>62020393</v>
      </c>
      <c r="G49" s="23">
        <v>4758257</v>
      </c>
      <c r="H49" s="23">
        <f t="shared" si="0"/>
        <v>66778650</v>
      </c>
      <c r="I49" s="23">
        <v>25991821</v>
      </c>
      <c r="J49" s="23">
        <v>23223630.999999996</v>
      </c>
      <c r="K49" s="23">
        <f t="shared" si="1"/>
        <v>40786829</v>
      </c>
      <c r="L49" s="18"/>
    </row>
    <row r="50" spans="1:12" s="2" customFormat="1" ht="6" customHeight="1" x14ac:dyDescent="0.25">
      <c r="A50" s="25"/>
      <c r="B50" s="25"/>
      <c r="C50" s="26"/>
      <c r="D50" s="26"/>
      <c r="E50" s="26"/>
      <c r="F50" s="27"/>
      <c r="G50" s="27"/>
      <c r="H50" s="27"/>
      <c r="I50" s="28"/>
      <c r="J50" s="27"/>
      <c r="K50" s="27"/>
      <c r="L50" s="18"/>
    </row>
    <row r="51" spans="1:12" s="2" customFormat="1" ht="12.75" customHeight="1" x14ac:dyDescent="0.25">
      <c r="A51" s="19" t="s">
        <v>53</v>
      </c>
      <c r="B51" s="19"/>
      <c r="C51" s="19"/>
      <c r="D51" s="19"/>
      <c r="E51" s="19"/>
      <c r="F51" s="20">
        <f>SUM(F53:F90)</f>
        <v>16679720693.000002</v>
      </c>
      <c r="G51" s="20">
        <f>SUM(G53:G90)</f>
        <v>528417874.00000006</v>
      </c>
      <c r="H51" s="20">
        <f>SUM(F51:G51)</f>
        <v>17208138567.000004</v>
      </c>
      <c r="I51" s="20">
        <f>SUM(I53:I90)</f>
        <v>4858113693</v>
      </c>
      <c r="J51" s="20">
        <f>SUM(J53:J90)</f>
        <v>4786876113</v>
      </c>
      <c r="K51" s="20">
        <f>SUM(H51-I51)</f>
        <v>12350024874.000004</v>
      </c>
      <c r="L51" s="18"/>
    </row>
    <row r="52" spans="1:12" s="2" customFormat="1" ht="3" customHeight="1" x14ac:dyDescent="0.25">
      <c r="A52" s="21"/>
      <c r="B52" s="21"/>
      <c r="C52" s="21"/>
      <c r="D52" s="21"/>
      <c r="E52" s="21"/>
      <c r="F52" s="20"/>
      <c r="G52" s="20"/>
      <c r="H52" s="20"/>
      <c r="I52" s="20"/>
      <c r="J52" s="20"/>
      <c r="K52" s="20"/>
      <c r="L52" s="18"/>
    </row>
    <row r="53" spans="1:12" s="29" customFormat="1" ht="25.5" customHeight="1" x14ac:dyDescent="0.25">
      <c r="A53" s="18"/>
      <c r="B53" s="18"/>
      <c r="C53" s="22" t="s">
        <v>15</v>
      </c>
      <c r="D53" s="22"/>
      <c r="E53" s="22"/>
      <c r="F53" s="23">
        <v>1077576205</v>
      </c>
      <c r="G53" s="23">
        <v>0</v>
      </c>
      <c r="H53" s="23">
        <f t="shared" ref="H53:H90" si="2">SUM(F53:G53)</f>
        <v>1077576205</v>
      </c>
      <c r="I53" s="23">
        <v>349194227</v>
      </c>
      <c r="J53" s="23">
        <v>349194227</v>
      </c>
      <c r="K53" s="23">
        <f t="shared" ref="K53:K89" si="3">SUM(H53-I53)</f>
        <v>728381978</v>
      </c>
      <c r="L53" s="18"/>
    </row>
    <row r="54" spans="1:12" s="29" customFormat="1" ht="25.5" customHeight="1" x14ac:dyDescent="0.25">
      <c r="A54" s="18"/>
      <c r="B54" s="18"/>
      <c r="C54" s="22" t="s">
        <v>16</v>
      </c>
      <c r="D54" s="22"/>
      <c r="E54" s="22"/>
      <c r="F54" s="23">
        <v>73785704</v>
      </c>
      <c r="G54" s="23">
        <v>-3275871</v>
      </c>
      <c r="H54" s="23">
        <f t="shared" si="2"/>
        <v>70509833</v>
      </c>
      <c r="I54" s="23">
        <v>3040606</v>
      </c>
      <c r="J54" s="23">
        <v>3040606</v>
      </c>
      <c r="K54" s="23">
        <f t="shared" si="3"/>
        <v>67469227</v>
      </c>
      <c r="L54" s="18"/>
    </row>
    <row r="55" spans="1:12" s="29" customFormat="1" ht="25.5" customHeight="1" x14ac:dyDescent="0.25">
      <c r="A55" s="18"/>
      <c r="B55" s="18"/>
      <c r="C55" s="22" t="s">
        <v>17</v>
      </c>
      <c r="D55" s="22"/>
      <c r="E55" s="22"/>
      <c r="F55" s="23">
        <v>0</v>
      </c>
      <c r="G55" s="23">
        <v>0</v>
      </c>
      <c r="H55" s="23">
        <f t="shared" si="2"/>
        <v>0</v>
      </c>
      <c r="I55" s="23">
        <v>0</v>
      </c>
      <c r="J55" s="23">
        <v>0</v>
      </c>
      <c r="K55" s="23">
        <f t="shared" si="3"/>
        <v>0</v>
      </c>
      <c r="L55" s="18"/>
    </row>
    <row r="56" spans="1:12" s="29" customFormat="1" ht="25.5" customHeight="1" x14ac:dyDescent="0.25">
      <c r="A56" s="18"/>
      <c r="B56" s="18"/>
      <c r="C56" s="22" t="s">
        <v>18</v>
      </c>
      <c r="D56" s="22"/>
      <c r="E56" s="22"/>
      <c r="F56" s="23">
        <v>3516065</v>
      </c>
      <c r="G56" s="23">
        <v>0</v>
      </c>
      <c r="H56" s="23">
        <f t="shared" si="2"/>
        <v>3516065</v>
      </c>
      <c r="I56" s="23">
        <v>2154048</v>
      </c>
      <c r="J56" s="23">
        <v>2154048</v>
      </c>
      <c r="K56" s="23">
        <f t="shared" si="3"/>
        <v>1362017</v>
      </c>
      <c r="L56" s="18"/>
    </row>
    <row r="57" spans="1:12" s="2" customFormat="1" ht="25.5" customHeight="1" x14ac:dyDescent="0.25">
      <c r="A57" s="18"/>
      <c r="B57" s="18"/>
      <c r="C57" s="22" t="s">
        <v>19</v>
      </c>
      <c r="D57" s="22"/>
      <c r="E57" s="22"/>
      <c r="F57" s="23">
        <v>0</v>
      </c>
      <c r="G57" s="23">
        <v>0</v>
      </c>
      <c r="H57" s="23">
        <f t="shared" si="2"/>
        <v>0</v>
      </c>
      <c r="I57" s="23">
        <v>0</v>
      </c>
      <c r="J57" s="23">
        <v>0</v>
      </c>
      <c r="K57" s="23">
        <f t="shared" si="3"/>
        <v>0</v>
      </c>
      <c r="L57" s="18"/>
    </row>
    <row r="58" spans="1:12" s="2" customFormat="1" ht="12.75" customHeight="1" x14ac:dyDescent="0.25">
      <c r="A58" s="18"/>
      <c r="B58" s="18"/>
      <c r="C58" s="22" t="s">
        <v>20</v>
      </c>
      <c r="D58" s="22"/>
      <c r="E58" s="22"/>
      <c r="F58" s="23">
        <v>9601302609.0000019</v>
      </c>
      <c r="G58" s="23">
        <v>137312016</v>
      </c>
      <c r="H58" s="23">
        <f t="shared" si="2"/>
        <v>9738614625.0000019</v>
      </c>
      <c r="I58" s="23">
        <v>2349743951</v>
      </c>
      <c r="J58" s="23">
        <v>2349743951</v>
      </c>
      <c r="K58" s="23">
        <f t="shared" si="3"/>
        <v>7388870674.0000019</v>
      </c>
      <c r="L58" s="18"/>
    </row>
    <row r="59" spans="1:12" s="29" customFormat="1" ht="25.5" customHeight="1" x14ac:dyDescent="0.25">
      <c r="A59" s="18"/>
      <c r="B59" s="18"/>
      <c r="C59" s="22" t="s">
        <v>21</v>
      </c>
      <c r="D59" s="22"/>
      <c r="E59" s="22"/>
      <c r="F59" s="23">
        <v>306383261</v>
      </c>
      <c r="G59" s="23">
        <v>3785086.0000000005</v>
      </c>
      <c r="H59" s="23">
        <f t="shared" si="2"/>
        <v>310168347</v>
      </c>
      <c r="I59" s="23">
        <v>127844406</v>
      </c>
      <c r="J59" s="23">
        <v>127844406</v>
      </c>
      <c r="K59" s="23">
        <f t="shared" si="3"/>
        <v>182323941</v>
      </c>
      <c r="L59" s="18"/>
    </row>
    <row r="60" spans="1:12" s="29" customFormat="1" ht="25.5" customHeight="1" x14ac:dyDescent="0.25">
      <c r="A60" s="18"/>
      <c r="B60" s="18"/>
      <c r="C60" s="22" t="s">
        <v>22</v>
      </c>
      <c r="D60" s="22"/>
      <c r="E60" s="22"/>
      <c r="F60" s="23">
        <v>193340023</v>
      </c>
      <c r="G60" s="23">
        <v>0</v>
      </c>
      <c r="H60" s="23">
        <f t="shared" si="2"/>
        <v>193340023</v>
      </c>
      <c r="I60" s="23">
        <v>86172521</v>
      </c>
      <c r="J60" s="23">
        <v>73371135</v>
      </c>
      <c r="K60" s="23">
        <f t="shared" si="3"/>
        <v>107167502</v>
      </c>
      <c r="L60" s="18"/>
    </row>
    <row r="61" spans="1:12" s="2" customFormat="1" ht="25.5" customHeight="1" x14ac:dyDescent="0.25">
      <c r="A61" s="18"/>
      <c r="B61" s="18"/>
      <c r="C61" s="22" t="s">
        <v>23</v>
      </c>
      <c r="D61" s="22"/>
      <c r="E61" s="22"/>
      <c r="F61" s="23">
        <v>0</v>
      </c>
      <c r="G61" s="23">
        <v>0</v>
      </c>
      <c r="H61" s="23">
        <f t="shared" si="2"/>
        <v>0</v>
      </c>
      <c r="I61" s="23">
        <v>0</v>
      </c>
      <c r="J61" s="23">
        <v>0</v>
      </c>
      <c r="K61" s="23">
        <f t="shared" si="3"/>
        <v>0</v>
      </c>
      <c r="L61" s="18"/>
    </row>
    <row r="62" spans="1:12" s="2" customFormat="1" ht="25.5" customHeight="1" x14ac:dyDescent="0.25">
      <c r="A62" s="18"/>
      <c r="B62" s="18"/>
      <c r="C62" s="22" t="s">
        <v>24</v>
      </c>
      <c r="D62" s="22"/>
      <c r="E62" s="22"/>
      <c r="F62" s="23">
        <v>1173654685</v>
      </c>
      <c r="G62" s="23">
        <v>73746138</v>
      </c>
      <c r="H62" s="23">
        <f t="shared" si="2"/>
        <v>1247400823</v>
      </c>
      <c r="I62" s="23">
        <v>309718413</v>
      </c>
      <c r="J62" s="23">
        <v>305304851</v>
      </c>
      <c r="K62" s="23">
        <f t="shared" si="3"/>
        <v>937682410</v>
      </c>
      <c r="L62" s="18"/>
    </row>
    <row r="63" spans="1:12" s="2" customFormat="1" ht="12.75" x14ac:dyDescent="0.25">
      <c r="A63" s="18"/>
      <c r="B63" s="18"/>
      <c r="C63" s="22" t="s">
        <v>25</v>
      </c>
      <c r="D63" s="22"/>
      <c r="E63" s="22"/>
      <c r="F63" s="23">
        <v>0</v>
      </c>
      <c r="G63" s="23">
        <v>0</v>
      </c>
      <c r="H63" s="23">
        <f t="shared" si="2"/>
        <v>0</v>
      </c>
      <c r="I63" s="23">
        <v>0</v>
      </c>
      <c r="J63" s="23">
        <v>0</v>
      </c>
      <c r="K63" s="23">
        <f t="shared" si="3"/>
        <v>0</v>
      </c>
      <c r="L63" s="18"/>
    </row>
    <row r="64" spans="1:12" s="2" customFormat="1" ht="12.75" x14ac:dyDescent="0.25">
      <c r="A64" s="18"/>
      <c r="B64" s="18"/>
      <c r="C64" s="22" t="s">
        <v>26</v>
      </c>
      <c r="D64" s="22"/>
      <c r="E64" s="22"/>
      <c r="F64" s="23">
        <v>2500000</v>
      </c>
      <c r="G64" s="23">
        <v>360852</v>
      </c>
      <c r="H64" s="23">
        <f t="shared" si="2"/>
        <v>2860852</v>
      </c>
      <c r="I64" s="23">
        <v>0</v>
      </c>
      <c r="J64" s="23">
        <v>0</v>
      </c>
      <c r="K64" s="23">
        <f t="shared" si="3"/>
        <v>2860852</v>
      </c>
      <c r="L64" s="18"/>
    </row>
    <row r="65" spans="1:12" s="2" customFormat="1" ht="12.75" x14ac:dyDescent="0.25">
      <c r="A65" s="18"/>
      <c r="B65" s="18"/>
      <c r="C65" s="22" t="s">
        <v>27</v>
      </c>
      <c r="D65" s="22"/>
      <c r="E65" s="22"/>
      <c r="F65" s="23">
        <v>0</v>
      </c>
      <c r="G65" s="23">
        <v>0</v>
      </c>
      <c r="H65" s="23">
        <f t="shared" si="2"/>
        <v>0</v>
      </c>
      <c r="I65" s="23">
        <v>0</v>
      </c>
      <c r="J65" s="23">
        <v>0</v>
      </c>
      <c r="K65" s="23">
        <f t="shared" si="3"/>
        <v>0</v>
      </c>
      <c r="L65" s="18"/>
    </row>
    <row r="66" spans="1:12" s="2" customFormat="1" ht="25.5" customHeight="1" x14ac:dyDescent="0.25">
      <c r="A66" s="18"/>
      <c r="B66" s="18"/>
      <c r="C66" s="24" t="s">
        <v>28</v>
      </c>
      <c r="D66" s="24"/>
      <c r="E66" s="24"/>
      <c r="F66" s="23">
        <v>0</v>
      </c>
      <c r="G66" s="23">
        <v>0</v>
      </c>
      <c r="H66" s="23">
        <f t="shared" si="2"/>
        <v>0</v>
      </c>
      <c r="I66" s="23">
        <v>0</v>
      </c>
      <c r="J66" s="23">
        <v>0</v>
      </c>
      <c r="K66" s="23">
        <f t="shared" si="3"/>
        <v>0</v>
      </c>
      <c r="L66" s="18"/>
    </row>
    <row r="67" spans="1:12" s="2" customFormat="1" ht="25.5" customHeight="1" x14ac:dyDescent="0.25">
      <c r="A67" s="18"/>
      <c r="B67" s="18"/>
      <c r="C67" s="22" t="s">
        <v>29</v>
      </c>
      <c r="D67" s="22"/>
      <c r="E67" s="22"/>
      <c r="F67" s="23">
        <v>0</v>
      </c>
      <c r="G67" s="23">
        <v>0</v>
      </c>
      <c r="H67" s="23">
        <f t="shared" si="2"/>
        <v>0</v>
      </c>
      <c r="I67" s="23">
        <v>0</v>
      </c>
      <c r="J67" s="23">
        <v>0</v>
      </c>
      <c r="K67" s="23">
        <f t="shared" si="3"/>
        <v>0</v>
      </c>
      <c r="L67" s="18"/>
    </row>
    <row r="68" spans="1:12" s="2" customFormat="1" ht="12.75" customHeight="1" x14ac:dyDescent="0.25">
      <c r="A68" s="18"/>
      <c r="B68" s="18"/>
      <c r="C68" s="22" t="s">
        <v>30</v>
      </c>
      <c r="D68" s="22"/>
      <c r="E68" s="22"/>
      <c r="F68" s="23">
        <v>0</v>
      </c>
      <c r="G68" s="23">
        <v>0</v>
      </c>
      <c r="H68" s="23">
        <f t="shared" si="2"/>
        <v>0</v>
      </c>
      <c r="I68" s="23">
        <v>0</v>
      </c>
      <c r="J68" s="23">
        <v>0</v>
      </c>
      <c r="K68" s="23">
        <f t="shared" si="3"/>
        <v>0</v>
      </c>
      <c r="L68" s="18"/>
    </row>
    <row r="69" spans="1:12" s="2" customFormat="1" ht="12.75" x14ac:dyDescent="0.25">
      <c r="A69" s="18"/>
      <c r="B69" s="18"/>
      <c r="C69" s="22" t="s">
        <v>31</v>
      </c>
      <c r="D69" s="22"/>
      <c r="E69" s="22"/>
      <c r="F69" s="23">
        <v>0</v>
      </c>
      <c r="G69" s="23">
        <v>0</v>
      </c>
      <c r="H69" s="23">
        <f t="shared" si="2"/>
        <v>0</v>
      </c>
      <c r="I69" s="23">
        <v>0</v>
      </c>
      <c r="J69" s="23">
        <v>0</v>
      </c>
      <c r="K69" s="23">
        <f t="shared" si="3"/>
        <v>0</v>
      </c>
      <c r="L69" s="18"/>
    </row>
    <row r="70" spans="1:12" s="2" customFormat="1" ht="12.75" customHeight="1" x14ac:dyDescent="0.25">
      <c r="A70" s="18"/>
      <c r="B70" s="18"/>
      <c r="C70" s="22" t="s">
        <v>32</v>
      </c>
      <c r="D70" s="22"/>
      <c r="E70" s="22"/>
      <c r="F70" s="23">
        <v>319729384.00000006</v>
      </c>
      <c r="G70" s="23">
        <v>0</v>
      </c>
      <c r="H70" s="23">
        <f t="shared" si="2"/>
        <v>319729384.00000006</v>
      </c>
      <c r="I70" s="23">
        <v>148443398</v>
      </c>
      <c r="J70" s="23">
        <v>148443398</v>
      </c>
      <c r="K70" s="23">
        <f t="shared" si="3"/>
        <v>171285986.00000006</v>
      </c>
      <c r="L70" s="18"/>
    </row>
    <row r="71" spans="1:12" s="2" customFormat="1" ht="12.75" x14ac:dyDescent="0.25">
      <c r="A71" s="18"/>
      <c r="B71" s="18"/>
      <c r="C71" s="22" t="s">
        <v>33</v>
      </c>
      <c r="D71" s="22"/>
      <c r="E71" s="22"/>
      <c r="F71" s="23">
        <v>57065610</v>
      </c>
      <c r="G71" s="23">
        <v>0</v>
      </c>
      <c r="H71" s="23">
        <f t="shared" si="2"/>
        <v>57065610</v>
      </c>
      <c r="I71" s="23">
        <v>24072133</v>
      </c>
      <c r="J71" s="23">
        <v>23315139</v>
      </c>
      <c r="K71" s="23">
        <f t="shared" si="3"/>
        <v>32993477</v>
      </c>
      <c r="L71" s="18"/>
    </row>
    <row r="72" spans="1:12" s="2" customFormat="1" ht="12.75" customHeight="1" x14ac:dyDescent="0.25">
      <c r="A72" s="18"/>
      <c r="B72" s="18"/>
      <c r="C72" s="22" t="s">
        <v>34</v>
      </c>
      <c r="D72" s="22"/>
      <c r="E72" s="22"/>
      <c r="F72" s="23">
        <v>35871068</v>
      </c>
      <c r="G72" s="23">
        <v>727649</v>
      </c>
      <c r="H72" s="23">
        <f t="shared" si="2"/>
        <v>36598717</v>
      </c>
      <c r="I72" s="23">
        <v>13690522</v>
      </c>
      <c r="J72" s="23">
        <v>13673177</v>
      </c>
      <c r="K72" s="23">
        <f t="shared" si="3"/>
        <v>22908195</v>
      </c>
      <c r="L72" s="18"/>
    </row>
    <row r="73" spans="1:12" s="2" customFormat="1" ht="12.75" customHeight="1" x14ac:dyDescent="0.25">
      <c r="A73" s="18"/>
      <c r="B73" s="18"/>
      <c r="C73" s="22" t="s">
        <v>35</v>
      </c>
      <c r="D73" s="22"/>
      <c r="E73" s="22"/>
      <c r="F73" s="23">
        <v>45545022</v>
      </c>
      <c r="G73" s="23">
        <v>-48278</v>
      </c>
      <c r="H73" s="23">
        <f>SUM(F73:G73)</f>
        <v>45496744</v>
      </c>
      <c r="I73" s="23">
        <v>17093066</v>
      </c>
      <c r="J73" s="23">
        <v>16701866</v>
      </c>
      <c r="K73" s="23">
        <f t="shared" si="3"/>
        <v>28403678</v>
      </c>
      <c r="L73" s="18"/>
    </row>
    <row r="74" spans="1:12" s="2" customFormat="1" ht="25.5" customHeight="1" x14ac:dyDescent="0.25">
      <c r="A74" s="18"/>
      <c r="B74" s="18"/>
      <c r="C74" s="22" t="s">
        <v>36</v>
      </c>
      <c r="D74" s="22"/>
      <c r="E74" s="22"/>
      <c r="F74" s="23">
        <v>527941232</v>
      </c>
      <c r="G74" s="23">
        <v>68263313</v>
      </c>
      <c r="H74" s="23">
        <f t="shared" si="2"/>
        <v>596204545</v>
      </c>
      <c r="I74" s="23">
        <v>247403619</v>
      </c>
      <c r="J74" s="23">
        <v>243832249</v>
      </c>
      <c r="K74" s="23">
        <f t="shared" si="3"/>
        <v>348800926</v>
      </c>
      <c r="L74" s="18"/>
    </row>
    <row r="75" spans="1:12" s="2" customFormat="1" ht="12.75" customHeight="1" x14ac:dyDescent="0.25">
      <c r="A75" s="18"/>
      <c r="B75" s="18"/>
      <c r="C75" s="22" t="s">
        <v>37</v>
      </c>
      <c r="D75" s="22"/>
      <c r="E75" s="22"/>
      <c r="F75" s="23">
        <v>1542419496</v>
      </c>
      <c r="G75" s="23">
        <v>-11418887</v>
      </c>
      <c r="H75" s="23">
        <f t="shared" si="2"/>
        <v>1531000609</v>
      </c>
      <c r="I75" s="23">
        <v>624112536</v>
      </c>
      <c r="J75" s="23">
        <v>584011885</v>
      </c>
      <c r="K75" s="23">
        <f t="shared" si="3"/>
        <v>906888073</v>
      </c>
      <c r="L75" s="18"/>
    </row>
    <row r="76" spans="1:12" s="2" customFormat="1" ht="12.75" customHeight="1" x14ac:dyDescent="0.25">
      <c r="A76" s="18"/>
      <c r="B76" s="18"/>
      <c r="C76" s="22" t="s">
        <v>38</v>
      </c>
      <c r="D76" s="22"/>
      <c r="E76" s="22"/>
      <c r="F76" s="23">
        <v>30666872</v>
      </c>
      <c r="G76" s="23">
        <v>444319</v>
      </c>
      <c r="H76" s="23">
        <f t="shared" si="2"/>
        <v>31111191</v>
      </c>
      <c r="I76" s="23">
        <v>0</v>
      </c>
      <c r="J76" s="23">
        <v>0</v>
      </c>
      <c r="K76" s="23">
        <f t="shared" si="3"/>
        <v>31111191</v>
      </c>
      <c r="L76" s="18"/>
    </row>
    <row r="77" spans="1:12" s="2" customFormat="1" ht="12.75" customHeight="1" x14ac:dyDescent="0.25">
      <c r="A77" s="18"/>
      <c r="B77" s="18"/>
      <c r="C77" s="22" t="s">
        <v>39</v>
      </c>
      <c r="D77" s="22"/>
      <c r="E77" s="22"/>
      <c r="F77" s="23">
        <v>10449973</v>
      </c>
      <c r="G77" s="23">
        <v>0</v>
      </c>
      <c r="H77" s="23">
        <f t="shared" si="2"/>
        <v>10449973</v>
      </c>
      <c r="I77" s="23">
        <v>3979181</v>
      </c>
      <c r="J77" s="23">
        <v>3691865</v>
      </c>
      <c r="K77" s="23">
        <f t="shared" si="3"/>
        <v>6470792</v>
      </c>
      <c r="L77" s="18"/>
    </row>
    <row r="78" spans="1:12" s="2" customFormat="1" ht="25.5" customHeight="1" x14ac:dyDescent="0.25">
      <c r="A78" s="18"/>
      <c r="B78" s="18"/>
      <c r="C78" s="22" t="s">
        <v>40</v>
      </c>
      <c r="D78" s="22"/>
      <c r="E78" s="22"/>
      <c r="F78" s="23">
        <v>118378587</v>
      </c>
      <c r="G78" s="23">
        <v>203361</v>
      </c>
      <c r="H78" s="23">
        <f>SUM(F78:G78)</f>
        <v>118581948</v>
      </c>
      <c r="I78" s="23">
        <v>50840840</v>
      </c>
      <c r="J78" s="23">
        <v>47144210</v>
      </c>
      <c r="K78" s="23">
        <f t="shared" si="3"/>
        <v>67741108</v>
      </c>
      <c r="L78" s="18"/>
    </row>
    <row r="79" spans="1:12" s="2" customFormat="1" ht="12.75" customHeight="1" x14ac:dyDescent="0.25">
      <c r="A79" s="18"/>
      <c r="B79" s="18"/>
      <c r="C79" s="22" t="s">
        <v>41</v>
      </c>
      <c r="D79" s="22"/>
      <c r="E79" s="22"/>
      <c r="F79" s="23">
        <v>0</v>
      </c>
      <c r="G79" s="23">
        <v>0</v>
      </c>
      <c r="H79" s="23">
        <f t="shared" si="2"/>
        <v>0</v>
      </c>
      <c r="I79" s="23">
        <v>0</v>
      </c>
      <c r="J79" s="23">
        <v>0</v>
      </c>
      <c r="K79" s="23">
        <f t="shared" si="3"/>
        <v>0</v>
      </c>
      <c r="L79" s="18"/>
    </row>
    <row r="80" spans="1:12" s="2" customFormat="1" ht="25.5" customHeight="1" x14ac:dyDescent="0.25">
      <c r="A80" s="18"/>
      <c r="B80" s="18"/>
      <c r="C80" s="22" t="s">
        <v>42</v>
      </c>
      <c r="D80" s="22"/>
      <c r="E80" s="22"/>
      <c r="F80" s="23">
        <v>1559594897</v>
      </c>
      <c r="G80" s="23">
        <v>250828251.00000006</v>
      </c>
      <c r="H80" s="23">
        <f t="shared" si="2"/>
        <v>1810423148</v>
      </c>
      <c r="I80" s="23">
        <v>493120301</v>
      </c>
      <c r="J80" s="23">
        <v>487919175</v>
      </c>
      <c r="K80" s="23">
        <f t="shared" si="3"/>
        <v>1317302847</v>
      </c>
      <c r="L80" s="18"/>
    </row>
    <row r="81" spans="1:12" s="2" customFormat="1" ht="12.75" x14ac:dyDescent="0.25">
      <c r="A81" s="18"/>
      <c r="B81" s="18"/>
      <c r="C81" s="22" t="s">
        <v>43</v>
      </c>
      <c r="D81" s="22"/>
      <c r="E81" s="22"/>
      <c r="F81" s="23">
        <v>0</v>
      </c>
      <c r="G81" s="23">
        <v>0</v>
      </c>
      <c r="H81" s="23">
        <f t="shared" si="2"/>
        <v>0</v>
      </c>
      <c r="I81" s="23">
        <v>0</v>
      </c>
      <c r="J81" s="23">
        <v>0</v>
      </c>
      <c r="K81" s="23">
        <f t="shared" si="3"/>
        <v>0</v>
      </c>
      <c r="L81" s="18"/>
    </row>
    <row r="82" spans="1:12" s="2" customFormat="1" ht="25.5" customHeight="1" x14ac:dyDescent="0.25">
      <c r="A82" s="18"/>
      <c r="B82" s="18"/>
      <c r="C82" s="22" t="s">
        <v>44</v>
      </c>
      <c r="D82" s="22"/>
      <c r="E82" s="22"/>
      <c r="F82" s="23">
        <v>0</v>
      </c>
      <c r="G82" s="23">
        <v>0</v>
      </c>
      <c r="H82" s="23">
        <f t="shared" si="2"/>
        <v>0</v>
      </c>
      <c r="I82" s="23">
        <v>0</v>
      </c>
      <c r="J82" s="23">
        <v>0</v>
      </c>
      <c r="K82" s="23">
        <f t="shared" si="3"/>
        <v>0</v>
      </c>
      <c r="L82" s="18"/>
    </row>
    <row r="83" spans="1:12" s="2" customFormat="1" ht="25.5" customHeight="1" x14ac:dyDescent="0.25">
      <c r="A83" s="18"/>
      <c r="B83" s="18"/>
      <c r="C83" s="22" t="s">
        <v>45</v>
      </c>
      <c r="D83" s="22"/>
      <c r="E83" s="22"/>
      <c r="F83" s="23">
        <v>0</v>
      </c>
      <c r="G83" s="23">
        <v>0</v>
      </c>
      <c r="H83" s="23">
        <f t="shared" si="2"/>
        <v>0</v>
      </c>
      <c r="I83" s="23">
        <v>0</v>
      </c>
      <c r="J83" s="23">
        <v>0</v>
      </c>
      <c r="K83" s="23">
        <f t="shared" si="3"/>
        <v>0</v>
      </c>
      <c r="L83" s="18"/>
    </row>
    <row r="84" spans="1:12" s="2" customFormat="1" ht="12.75" customHeight="1" x14ac:dyDescent="0.25">
      <c r="A84" s="18"/>
      <c r="B84" s="18"/>
      <c r="C84" s="22" t="s">
        <v>46</v>
      </c>
      <c r="D84" s="22"/>
      <c r="E84" s="22"/>
      <c r="F84" s="23">
        <v>0</v>
      </c>
      <c r="G84" s="23">
        <v>0</v>
      </c>
      <c r="H84" s="23">
        <f t="shared" si="2"/>
        <v>0</v>
      </c>
      <c r="I84" s="23">
        <v>0</v>
      </c>
      <c r="J84" s="23">
        <v>0</v>
      </c>
      <c r="K84" s="23">
        <f t="shared" si="3"/>
        <v>0</v>
      </c>
      <c r="L84" s="18"/>
    </row>
    <row r="85" spans="1:12" s="2" customFormat="1" ht="25.5" customHeight="1" x14ac:dyDescent="0.25">
      <c r="A85" s="18"/>
      <c r="B85" s="18"/>
      <c r="C85" s="22" t="s">
        <v>47</v>
      </c>
      <c r="D85" s="22"/>
      <c r="E85" s="22"/>
      <c r="F85" s="23">
        <v>0</v>
      </c>
      <c r="G85" s="23">
        <v>0</v>
      </c>
      <c r="H85" s="23">
        <f t="shared" si="2"/>
        <v>0</v>
      </c>
      <c r="I85" s="23">
        <v>0</v>
      </c>
      <c r="J85" s="23">
        <v>0</v>
      </c>
      <c r="K85" s="23">
        <f t="shared" si="3"/>
        <v>0</v>
      </c>
      <c r="L85" s="18"/>
    </row>
    <row r="86" spans="1:12" s="2" customFormat="1" ht="25.5" customHeight="1" x14ac:dyDescent="0.25">
      <c r="A86" s="18"/>
      <c r="B86" s="18"/>
      <c r="C86" s="22" t="s">
        <v>48</v>
      </c>
      <c r="D86" s="22"/>
      <c r="E86" s="22"/>
      <c r="F86" s="23">
        <v>0</v>
      </c>
      <c r="G86" s="23">
        <v>0</v>
      </c>
      <c r="H86" s="23">
        <f t="shared" si="2"/>
        <v>0</v>
      </c>
      <c r="I86" s="23">
        <v>0</v>
      </c>
      <c r="J86" s="23">
        <v>0</v>
      </c>
      <c r="K86" s="23">
        <f t="shared" si="3"/>
        <v>0</v>
      </c>
      <c r="L86" s="18"/>
    </row>
    <row r="87" spans="1:12" s="2" customFormat="1" ht="12.75" x14ac:dyDescent="0.25">
      <c r="A87" s="18"/>
      <c r="B87" s="18"/>
      <c r="C87" s="22" t="s">
        <v>49</v>
      </c>
      <c r="D87" s="22"/>
      <c r="E87" s="22"/>
      <c r="F87" s="23">
        <v>0</v>
      </c>
      <c r="G87" s="23">
        <v>0</v>
      </c>
      <c r="H87" s="23">
        <f>SUM(F87:G87)</f>
        <v>0</v>
      </c>
      <c r="I87" s="23">
        <v>0</v>
      </c>
      <c r="J87" s="23">
        <v>0</v>
      </c>
      <c r="K87" s="23">
        <f t="shared" si="3"/>
        <v>0</v>
      </c>
      <c r="L87" s="18"/>
    </row>
    <row r="88" spans="1:12" s="2" customFormat="1" ht="25.5" customHeight="1" x14ac:dyDescent="0.25">
      <c r="A88" s="18"/>
      <c r="B88" s="18"/>
      <c r="C88" s="22" t="s">
        <v>50</v>
      </c>
      <c r="D88" s="22"/>
      <c r="E88" s="22"/>
      <c r="F88" s="23">
        <v>0</v>
      </c>
      <c r="G88" s="23">
        <v>0</v>
      </c>
      <c r="H88" s="23">
        <f t="shared" si="2"/>
        <v>0</v>
      </c>
      <c r="I88" s="23">
        <v>0</v>
      </c>
      <c r="J88" s="23">
        <v>0</v>
      </c>
      <c r="K88" s="23">
        <f t="shared" si="3"/>
        <v>0</v>
      </c>
      <c r="L88" s="18"/>
    </row>
    <row r="89" spans="1:12" s="2" customFormat="1" ht="12.75" customHeight="1" x14ac:dyDescent="0.25">
      <c r="A89" s="18"/>
      <c r="B89" s="18"/>
      <c r="C89" s="22" t="s">
        <v>51</v>
      </c>
      <c r="D89" s="22"/>
      <c r="E89" s="22"/>
      <c r="F89" s="23">
        <v>0</v>
      </c>
      <c r="G89" s="23">
        <v>0</v>
      </c>
      <c r="H89" s="23">
        <f t="shared" si="2"/>
        <v>0</v>
      </c>
      <c r="I89" s="23">
        <v>0</v>
      </c>
      <c r="J89" s="23">
        <v>0</v>
      </c>
      <c r="K89" s="23">
        <f t="shared" si="3"/>
        <v>0</v>
      </c>
      <c r="L89" s="18"/>
    </row>
    <row r="90" spans="1:12" s="2" customFormat="1" ht="12.75" customHeight="1" x14ac:dyDescent="0.25">
      <c r="A90" s="18"/>
      <c r="B90" s="18"/>
      <c r="C90" s="22" t="s">
        <v>52</v>
      </c>
      <c r="D90" s="22"/>
      <c r="E90" s="22"/>
      <c r="F90" s="23">
        <v>0</v>
      </c>
      <c r="G90" s="23">
        <v>7489925</v>
      </c>
      <c r="H90" s="23">
        <f t="shared" si="2"/>
        <v>7489925</v>
      </c>
      <c r="I90" s="23">
        <v>7489925</v>
      </c>
      <c r="J90" s="23">
        <v>7489925</v>
      </c>
      <c r="K90" s="23">
        <f>SUM(H90-I90)</f>
        <v>0</v>
      </c>
      <c r="L90" s="18"/>
    </row>
    <row r="91" spans="1:12" s="2" customFormat="1" ht="3" customHeight="1" x14ac:dyDescent="0.25">
      <c r="A91" s="18"/>
      <c r="B91" s="18"/>
      <c r="C91" s="30"/>
      <c r="D91" s="30"/>
      <c r="E91" s="30"/>
      <c r="F91" s="23"/>
      <c r="G91" s="23"/>
      <c r="H91" s="23"/>
      <c r="I91" s="23"/>
      <c r="J91" s="23"/>
      <c r="K91" s="23"/>
      <c r="L91" s="18"/>
    </row>
    <row r="92" spans="1:12" s="2" customFormat="1" ht="12.75" customHeight="1" x14ac:dyDescent="0.25">
      <c r="A92" s="31" t="s">
        <v>54</v>
      </c>
      <c r="B92" s="31"/>
      <c r="C92" s="31"/>
      <c r="D92" s="31"/>
      <c r="E92" s="31"/>
      <c r="F92" s="32">
        <f t="shared" ref="F92:K92" si="4">SUM(F10,F51)</f>
        <v>22634711458</v>
      </c>
      <c r="G92" s="32">
        <f t="shared" si="4"/>
        <v>5646682063</v>
      </c>
      <c r="H92" s="32">
        <f t="shared" si="4"/>
        <v>28281393521.000004</v>
      </c>
      <c r="I92" s="32">
        <f t="shared" si="4"/>
        <v>12258594106</v>
      </c>
      <c r="J92" s="32">
        <f t="shared" si="4"/>
        <v>12097230379</v>
      </c>
      <c r="K92" s="32">
        <f t="shared" si="4"/>
        <v>16022799415.000004</v>
      </c>
      <c r="L92" s="18"/>
    </row>
    <row r="93" spans="1:12" s="2" customFormat="1" ht="12.75" customHeight="1" x14ac:dyDescent="0.25">
      <c r="A93" s="33" t="s">
        <v>55</v>
      </c>
      <c r="B93" s="34"/>
      <c r="C93" s="34"/>
      <c r="D93" s="34"/>
      <c r="E93" s="34"/>
      <c r="F93" s="35"/>
      <c r="G93" s="35"/>
      <c r="H93" s="35"/>
      <c r="I93" s="35"/>
      <c r="J93" s="35"/>
      <c r="K93" s="35"/>
      <c r="L93" s="18"/>
    </row>
    <row r="94" spans="1:12" x14ac:dyDescent="0.25">
      <c r="A94" s="2"/>
      <c r="B94" s="2"/>
      <c r="C94" s="2"/>
      <c r="D94" s="2"/>
      <c r="E94" s="2"/>
      <c r="F94" s="36"/>
      <c r="G94" s="36"/>
      <c r="H94" s="36"/>
      <c r="I94" s="36"/>
      <c r="J94" s="36"/>
      <c r="K94" s="36"/>
    </row>
  </sheetData>
  <mergeCells count="88">
    <mergeCell ref="C88:E88"/>
    <mergeCell ref="C89:E89"/>
    <mergeCell ref="C90:E90"/>
    <mergeCell ref="A92:E92"/>
    <mergeCell ref="C82:E82"/>
    <mergeCell ref="C83:E83"/>
    <mergeCell ref="C84:E84"/>
    <mergeCell ref="C85:E85"/>
    <mergeCell ref="C86:E86"/>
    <mergeCell ref="C87:E87"/>
    <mergeCell ref="C76:E76"/>
    <mergeCell ref="C77:E77"/>
    <mergeCell ref="C78:E78"/>
    <mergeCell ref="C79:E79"/>
    <mergeCell ref="C80:E80"/>
    <mergeCell ref="C81:E81"/>
    <mergeCell ref="C70:E70"/>
    <mergeCell ref="C71:E71"/>
    <mergeCell ref="C72:E72"/>
    <mergeCell ref="C73:E73"/>
    <mergeCell ref="C74:E74"/>
    <mergeCell ref="C75:E75"/>
    <mergeCell ref="C64:E64"/>
    <mergeCell ref="C65:E65"/>
    <mergeCell ref="C66:E66"/>
    <mergeCell ref="C67:E67"/>
    <mergeCell ref="C68:E68"/>
    <mergeCell ref="C69:E69"/>
    <mergeCell ref="C58:E58"/>
    <mergeCell ref="C59:E59"/>
    <mergeCell ref="C60:E60"/>
    <mergeCell ref="C61:E61"/>
    <mergeCell ref="C62:E62"/>
    <mergeCell ref="C63:E63"/>
    <mergeCell ref="A51:E51"/>
    <mergeCell ref="C53:E53"/>
    <mergeCell ref="C54:E54"/>
    <mergeCell ref="C55:E55"/>
    <mergeCell ref="C56:E56"/>
    <mergeCell ref="C57:E57"/>
    <mergeCell ref="C44:E44"/>
    <mergeCell ref="C45:E45"/>
    <mergeCell ref="C46:E46"/>
    <mergeCell ref="C47:E47"/>
    <mergeCell ref="C48:E48"/>
    <mergeCell ref="C49:E49"/>
    <mergeCell ref="C38:E38"/>
    <mergeCell ref="C39:E39"/>
    <mergeCell ref="C40:E40"/>
    <mergeCell ref="C41:E41"/>
    <mergeCell ref="C42:E42"/>
    <mergeCell ref="C43:E43"/>
    <mergeCell ref="C32:E32"/>
    <mergeCell ref="C33:E33"/>
    <mergeCell ref="C34:E34"/>
    <mergeCell ref="C35:E35"/>
    <mergeCell ref="C36:E36"/>
    <mergeCell ref="C37:E37"/>
    <mergeCell ref="C26:E26"/>
    <mergeCell ref="C27:E27"/>
    <mergeCell ref="C28:E28"/>
    <mergeCell ref="C29:E29"/>
    <mergeCell ref="C30:E30"/>
    <mergeCell ref="C31:E31"/>
    <mergeCell ref="C20:E20"/>
    <mergeCell ref="C21:E21"/>
    <mergeCell ref="C22:E22"/>
    <mergeCell ref="C23:E23"/>
    <mergeCell ref="C24:E24"/>
    <mergeCell ref="C25:E25"/>
    <mergeCell ref="C14:E14"/>
    <mergeCell ref="C15:E15"/>
    <mergeCell ref="C16:E16"/>
    <mergeCell ref="C17:E17"/>
    <mergeCell ref="C18:E18"/>
    <mergeCell ref="C19:E19"/>
    <mergeCell ref="A7:E8"/>
    <mergeCell ref="F7:J7"/>
    <mergeCell ref="K7:K8"/>
    <mergeCell ref="A10:E10"/>
    <mergeCell ref="C12:E12"/>
    <mergeCell ref="C13:E13"/>
    <mergeCell ref="A1:K1"/>
    <mergeCell ref="A2:K2"/>
    <mergeCell ref="A3:K3"/>
    <mergeCell ref="A4:K4"/>
    <mergeCell ref="A5:K5"/>
    <mergeCell ref="A6:K6"/>
  </mergeCells>
  <pageMargins left="0.19685039370078741" right="0.19685039370078741" top="0.78740157480314965" bottom="0.78740157480314965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2022-07-26T19:08:22Z</dcterms:created>
  <dcterms:modified xsi:type="dcterms:W3CDTF">2022-07-26T19:08:23Z</dcterms:modified>
</cp:coreProperties>
</file>