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"/>
    </mc:Choice>
  </mc:AlternateContent>
  <bookViews>
    <workbookView xWindow="0" yWindow="0" windowWidth="25200" windowHeight="11685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'2EA'!$A$1:$E$75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E69" i="1"/>
  <c r="D69" i="1"/>
  <c r="D68" i="1"/>
  <c r="D65" i="1"/>
  <c r="D63" i="1"/>
  <c r="E62" i="1"/>
  <c r="D62" i="1"/>
  <c r="D61" i="1"/>
  <c r="D60" i="1"/>
  <c r="D59" i="1"/>
  <c r="D58" i="1"/>
  <c r="D56" i="1" s="1"/>
  <c r="D57" i="1"/>
  <c r="E56" i="1"/>
  <c r="D55" i="1"/>
  <c r="D54" i="1"/>
  <c r="D53" i="1"/>
  <c r="E52" i="1"/>
  <c r="D52" i="1"/>
  <c r="D51" i="1"/>
  <c r="D50" i="1"/>
  <c r="D49" i="1"/>
  <c r="D48" i="1"/>
  <c r="D47" i="1"/>
  <c r="D46" i="1"/>
  <c r="D45" i="1"/>
  <c r="D44" i="1"/>
  <c r="D42" i="1" s="1"/>
  <c r="D43" i="1"/>
  <c r="E42" i="1"/>
  <c r="D41" i="1"/>
  <c r="D40" i="1"/>
  <c r="D39" i="1"/>
  <c r="E38" i="1"/>
  <c r="E72" i="1" s="1"/>
  <c r="D38" i="1"/>
  <c r="D31" i="1"/>
  <c r="D30" i="1"/>
  <c r="D29" i="1"/>
  <c r="D28" i="1"/>
  <c r="D27" i="1"/>
  <c r="D26" i="1" s="1"/>
  <c r="E26" i="1"/>
  <c r="D24" i="1"/>
  <c r="D22" i="1"/>
  <c r="D19" i="1" s="1"/>
  <c r="E19" i="1"/>
  <c r="D17" i="1"/>
  <c r="D16" i="1"/>
  <c r="D15" i="1"/>
  <c r="D14" i="1"/>
  <c r="D13" i="1"/>
  <c r="D12" i="1"/>
  <c r="D11" i="1"/>
  <c r="D10" i="1" s="1"/>
  <c r="E10" i="1"/>
  <c r="E33" i="1" s="1"/>
  <c r="E74" i="1" s="1"/>
  <c r="A4" i="1"/>
  <c r="D72" i="1" l="1"/>
  <c r="D33" i="1"/>
  <c r="D74" i="1" s="1"/>
</calcChain>
</file>

<file path=xl/sharedStrings.xml><?xml version="1.0" encoding="utf-8"?>
<sst xmlns="http://schemas.openxmlformats.org/spreadsheetml/2006/main" count="63" uniqueCount="63">
  <si>
    <t>GOBIERNO CONSTITUCIONAL DEL ESTADO DE CHIAPAS</t>
  </si>
  <si>
    <t>ENTIDADES PARAESTATALES Y FIDEICOMISOS NO EMPRESARIALES Y NO FINANCIEROS</t>
  </si>
  <si>
    <t>ESTADO DE ACTIVIDADES CONSOLIDADO</t>
  </si>
  <si>
    <t>( Cifras en Pesos )</t>
  </si>
  <si>
    <t>CONCEPTO</t>
  </si>
  <si>
    <t>JUN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</si>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</sst>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5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0" fontId="9" fillId="0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4" fontId="3" fillId="0" borderId="0" xfId="2" applyNumberFormat="1" applyFill="1" applyBorder="1"/>
    <xf numFmtId="0" fontId="1" fillId="0" borderId="0" xfId="1" applyFill="1"/>
    <xf numFmtId="0" fontId="1" fillId="0" borderId="0" xfId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ENTIDADES%201%20JUN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AVALES"/>
      <sheetName val="35 CONCESIONADOS"/>
      <sheetName val="36 EDO ANALITICO INGRESOS"/>
      <sheetName val="37 Edo Ejerc x Cap Gto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30 DE JUNIO DE 2022</v>
          </cell>
        </row>
        <row r="134">
          <cell r="L134">
            <v>14256410118</v>
          </cell>
        </row>
        <row r="137">
          <cell r="L137">
            <v>0</v>
          </cell>
        </row>
        <row r="138">
          <cell r="L138">
            <v>0</v>
          </cell>
        </row>
        <row r="139">
          <cell r="L139">
            <v>0</v>
          </cell>
        </row>
        <row r="140">
          <cell r="L140">
            <v>0</v>
          </cell>
        </row>
        <row r="141">
          <cell r="L141">
            <v>0</v>
          </cell>
        </row>
        <row r="142">
          <cell r="L142">
            <v>0</v>
          </cell>
        </row>
        <row r="143">
          <cell r="L143">
            <v>0</v>
          </cell>
        </row>
        <row r="144">
          <cell r="L144">
            <v>0</v>
          </cell>
        </row>
        <row r="145">
          <cell r="L145">
            <v>0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21673111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22617621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799679313</v>
          </cell>
        </row>
        <row r="169">
          <cell r="L169">
            <v>0</v>
          </cell>
        </row>
        <row r="170">
          <cell r="L170">
            <v>2317539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46540189</v>
          </cell>
        </row>
        <row r="186">
          <cell r="K186">
            <v>1011566657</v>
          </cell>
        </row>
        <row r="187">
          <cell r="K187">
            <v>1917504958</v>
          </cell>
        </row>
        <row r="188">
          <cell r="K188">
            <v>635600413</v>
          </cell>
        </row>
        <row r="189">
          <cell r="K189">
            <v>263698959</v>
          </cell>
        </row>
        <row r="190">
          <cell r="K190">
            <v>113825269</v>
          </cell>
        </row>
        <row r="191">
          <cell r="K191">
            <v>108863788</v>
          </cell>
        </row>
        <row r="192">
          <cell r="K192">
            <v>49772337</v>
          </cell>
        </row>
        <row r="193">
          <cell r="K193">
            <v>359971173</v>
          </cell>
        </row>
        <row r="194">
          <cell r="K194">
            <v>14814402</v>
          </cell>
        </row>
        <row r="195">
          <cell r="K195">
            <v>15237527</v>
          </cell>
        </row>
        <row r="196">
          <cell r="K196">
            <v>16546462</v>
          </cell>
        </row>
        <row r="197">
          <cell r="K197">
            <v>14033461</v>
          </cell>
        </row>
        <row r="198">
          <cell r="K198">
            <v>7582904</v>
          </cell>
        </row>
        <row r="199">
          <cell r="K199">
            <v>0</v>
          </cell>
        </row>
        <row r="200">
          <cell r="K200">
            <v>8303419</v>
          </cell>
        </row>
        <row r="201">
          <cell r="K201">
            <v>45382992</v>
          </cell>
        </row>
        <row r="202">
          <cell r="K202">
            <v>17476898</v>
          </cell>
        </row>
        <row r="203">
          <cell r="K203">
            <v>289629180</v>
          </cell>
        </row>
        <row r="204">
          <cell r="K204">
            <v>5175672</v>
          </cell>
        </row>
        <row r="205">
          <cell r="K205">
            <v>220703939</v>
          </cell>
        </row>
        <row r="206">
          <cell r="K206">
            <v>8584599</v>
          </cell>
        </row>
        <row r="207">
          <cell r="K207">
            <v>47390859</v>
          </cell>
        </row>
        <row r="208">
          <cell r="K208">
            <v>52033140</v>
          </cell>
        </row>
        <row r="209">
          <cell r="K209">
            <v>3656995932</v>
          </cell>
        </row>
        <row r="210">
          <cell r="K210">
            <v>0</v>
          </cell>
        </row>
        <row r="211">
          <cell r="K211">
            <v>2322502568</v>
          </cell>
        </row>
        <row r="212">
          <cell r="K212">
            <v>0</v>
          </cell>
        </row>
        <row r="213">
          <cell r="K213">
            <v>559577</v>
          </cell>
        </row>
        <row r="214">
          <cell r="K214">
            <v>52102043</v>
          </cell>
        </row>
        <row r="215">
          <cell r="K215">
            <v>564694</v>
          </cell>
        </row>
        <row r="216">
          <cell r="K216">
            <v>68495720</v>
          </cell>
        </row>
        <row r="217">
          <cell r="K217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K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K244">
            <v>0</v>
          </cell>
        </row>
        <row r="245">
          <cell r="K245">
            <v>13289</v>
          </cell>
        </row>
        <row r="246">
          <cell r="K246">
            <v>2373667</v>
          </cell>
        </row>
        <row r="247">
          <cell r="K247">
            <v>1510009</v>
          </cell>
        </row>
        <row r="248">
          <cell r="K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279545</v>
          </cell>
        </row>
        <row r="252">
          <cell r="K252">
            <v>0</v>
          </cell>
        </row>
      </sheetData>
      <sheetData sheetId="1"/>
      <sheetData sheetId="2">
        <row r="11">
          <cell r="J11">
            <v>0</v>
          </cell>
        </row>
        <row r="30">
          <cell r="K3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E77"/>
  <sheetViews>
    <sheetView showGridLines="0" tabSelected="1" zoomScaleNormal="100" workbookViewId="0">
      <selection sqref="A1:E75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tr">
        <f>'[1]BALANZA AC.'!B10</f>
        <v>DEL 1 DE ENERO AL 30 DE JUNIO DE 2022</v>
      </c>
      <c r="B4" s="3"/>
      <c r="C4" s="3"/>
      <c r="D4" s="3"/>
      <c r="E4" s="3"/>
    </row>
    <row r="5" spans="1:5" s="2" customFormat="1" ht="12.75" x14ac:dyDescent="0.2">
      <c r="A5" s="3" t="s">
        <v>3</v>
      </c>
      <c r="B5" s="3"/>
      <c r="C5" s="3"/>
      <c r="D5" s="3"/>
      <c r="E5" s="3"/>
    </row>
    <row r="6" spans="1:5" s="2" customFormat="1" ht="21.95" customHeight="1" x14ac:dyDescent="0.2">
      <c r="A6" s="4" t="s">
        <v>4</v>
      </c>
      <c r="B6" s="5"/>
      <c r="C6" s="5"/>
      <c r="D6" s="6" t="s">
        <v>5</v>
      </c>
      <c r="E6" s="7" t="s">
        <v>6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8"/>
      <c r="B8" s="8" t="s">
        <v>7</v>
      </c>
      <c r="C8" s="9"/>
      <c r="D8" s="9"/>
      <c r="E8" s="9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0"/>
      <c r="B10" s="11" t="s">
        <v>8</v>
      </c>
      <c r="C10" s="9"/>
      <c r="D10" s="12">
        <f>SUM(D11:D17)</f>
        <v>21673111</v>
      </c>
      <c r="E10" s="12">
        <f>SUM(E11:E17)</f>
        <v>35680517</v>
      </c>
    </row>
    <row r="11" spans="1:5" s="2" customFormat="1" ht="12.75" x14ac:dyDescent="0.2">
      <c r="A11" s="9"/>
      <c r="B11" s="13"/>
      <c r="C11" s="9" t="s">
        <v>9</v>
      </c>
      <c r="D11" s="14">
        <f>SUM('[1]BALANZA AC.'!L137:L143)</f>
        <v>0</v>
      </c>
      <c r="E11" s="14">
        <v>0</v>
      </c>
    </row>
    <row r="12" spans="1:5" s="2" customFormat="1" ht="12.75" customHeight="1" x14ac:dyDescent="0.2">
      <c r="A12" s="9"/>
      <c r="B12" s="13"/>
      <c r="C12" s="9" t="s">
        <v>10</v>
      </c>
      <c r="D12" s="14">
        <f>SUM('[1]BALANZA AC.'!L144)</f>
        <v>0</v>
      </c>
      <c r="E12" s="14">
        <v>0</v>
      </c>
    </row>
    <row r="13" spans="1:5" s="2" customFormat="1" ht="12.75" customHeight="1" x14ac:dyDescent="0.2">
      <c r="A13" s="9"/>
      <c r="B13" s="13"/>
      <c r="C13" s="9" t="s">
        <v>11</v>
      </c>
      <c r="D13" s="14">
        <f>SUM('[1]BALANZA AC.'!L145)</f>
        <v>0</v>
      </c>
      <c r="E13" s="14">
        <v>0</v>
      </c>
    </row>
    <row r="14" spans="1:5" s="2" customFormat="1" ht="12.75" x14ac:dyDescent="0.2">
      <c r="A14" s="9"/>
      <c r="B14" s="13"/>
      <c r="C14" s="9" t="s">
        <v>12</v>
      </c>
      <c r="D14" s="14">
        <f>SUM('[1]BALANZA AC.'!L146:L149)</f>
        <v>0</v>
      </c>
      <c r="E14" s="14">
        <v>0</v>
      </c>
    </row>
    <row r="15" spans="1:5" s="2" customFormat="1" ht="12.75" x14ac:dyDescent="0.2">
      <c r="A15" s="9"/>
      <c r="B15" s="13"/>
      <c r="C15" s="9" t="s">
        <v>13</v>
      </c>
      <c r="D15" s="14">
        <f>SUM('[1]BALANZA AC.'!L150)</f>
        <v>0</v>
      </c>
      <c r="E15" s="14">
        <v>0</v>
      </c>
    </row>
    <row r="16" spans="1:5" s="2" customFormat="1" ht="12.75" x14ac:dyDescent="0.2">
      <c r="A16" s="9"/>
      <c r="B16" s="13"/>
      <c r="C16" s="9" t="s">
        <v>14</v>
      </c>
      <c r="D16" s="14">
        <f>SUM('[1]BALANZA AC.'!L151:L157)</f>
        <v>0</v>
      </c>
      <c r="E16" s="14">
        <v>0</v>
      </c>
    </row>
    <row r="17" spans="1:5" s="2" customFormat="1" ht="13.5" customHeight="1" x14ac:dyDescent="0.2">
      <c r="A17" s="9"/>
      <c r="B17" s="13"/>
      <c r="C17" s="9" t="s">
        <v>15</v>
      </c>
      <c r="D17" s="14">
        <f>SUM('[1]BALANZA AC.'!L158:L162)</f>
        <v>21673111</v>
      </c>
      <c r="E17" s="15">
        <v>35680517</v>
      </c>
    </row>
    <row r="18" spans="1:5" s="2" customFormat="1" ht="3" customHeight="1" x14ac:dyDescent="0.2">
      <c r="A18" s="9"/>
      <c r="B18" s="13"/>
      <c r="C18" s="16"/>
      <c r="D18" s="12"/>
      <c r="E18" s="12"/>
    </row>
    <row r="19" spans="1:5" s="2" customFormat="1" ht="14.25" customHeight="1" x14ac:dyDescent="0.2">
      <c r="A19" s="10"/>
      <c r="B19" s="17" t="s">
        <v>16</v>
      </c>
      <c r="C19" s="17"/>
      <c r="D19" s="12">
        <f>SUM(D22:D24)</f>
        <v>15081024591</v>
      </c>
      <c r="E19" s="12">
        <f>SUM(E22:E24)</f>
        <v>30297166210</v>
      </c>
    </row>
    <row r="20" spans="1:5" s="2" customFormat="1" ht="14.25" x14ac:dyDescent="0.2">
      <c r="A20" s="10"/>
      <c r="B20" s="17"/>
      <c r="C20" s="17"/>
      <c r="D20" s="12"/>
      <c r="E20" s="12"/>
    </row>
    <row r="21" spans="1:5" s="2" customFormat="1" ht="5.0999999999999996" customHeight="1" x14ac:dyDescent="0.2">
      <c r="A21" s="10"/>
      <c r="B21" s="17"/>
      <c r="C21" s="17"/>
      <c r="D21" s="12"/>
      <c r="E21" s="12"/>
    </row>
    <row r="22" spans="1:5" s="2" customFormat="1" ht="12.75" x14ac:dyDescent="0.2">
      <c r="A22" s="9"/>
      <c r="B22" s="9"/>
      <c r="C22" s="18" t="s">
        <v>17</v>
      </c>
      <c r="D22" s="14">
        <f>SUM('[1]BALANZA AC.'!L163:L167)</f>
        <v>22617621</v>
      </c>
      <c r="E22" s="14">
        <v>31217677</v>
      </c>
    </row>
    <row r="23" spans="1:5" s="2" customFormat="1" ht="12.75" x14ac:dyDescent="0.2">
      <c r="A23" s="9"/>
      <c r="B23" s="9"/>
      <c r="C23" s="18"/>
      <c r="D23" s="14"/>
      <c r="E23" s="14"/>
    </row>
    <row r="24" spans="1:5" s="2" customFormat="1" ht="12.75" x14ac:dyDescent="0.2">
      <c r="A24" s="9"/>
      <c r="B24" s="9"/>
      <c r="C24" s="9" t="s">
        <v>18</v>
      </c>
      <c r="D24" s="14">
        <f>SUM('[1]BALANZA AC.'!L168:L172)+'[1]BALANZA AC.'!L134-'[1]AJUSTES DE CONSOLIDACIÓN'!J11</f>
        <v>15058406970</v>
      </c>
      <c r="E24" s="14">
        <v>30265948533</v>
      </c>
    </row>
    <row r="25" spans="1:5" s="2" customFormat="1" ht="3" customHeight="1" x14ac:dyDescent="0.2">
      <c r="A25" s="9"/>
      <c r="B25" s="9"/>
      <c r="C25" s="9"/>
      <c r="D25" s="14"/>
      <c r="E25" s="14"/>
    </row>
    <row r="26" spans="1:5" s="2" customFormat="1" ht="12.75" x14ac:dyDescent="0.2">
      <c r="A26" s="19"/>
      <c r="B26" s="11" t="s">
        <v>19</v>
      </c>
      <c r="C26" s="11"/>
      <c r="D26" s="12">
        <f>SUM(D27:D31)</f>
        <v>46540189</v>
      </c>
      <c r="E26" s="12">
        <f>SUM(E27:E31)</f>
        <v>41697566</v>
      </c>
    </row>
    <row r="27" spans="1:5" s="2" customFormat="1" ht="12.75" x14ac:dyDescent="0.2">
      <c r="A27" s="9"/>
      <c r="B27" s="9"/>
      <c r="C27" s="9" t="s">
        <v>20</v>
      </c>
      <c r="D27" s="14">
        <f>SUM('[1]BALANZA AC.'!L173:L174)</f>
        <v>0</v>
      </c>
      <c r="E27" s="14">
        <v>102</v>
      </c>
    </row>
    <row r="28" spans="1:5" s="2" customFormat="1" ht="12.75" customHeight="1" x14ac:dyDescent="0.2">
      <c r="A28" s="9"/>
      <c r="B28" s="9"/>
      <c r="C28" s="9" t="s">
        <v>21</v>
      </c>
      <c r="D28" s="14">
        <f>SUM('[1]BALANZA AC.'!L175:L179)</f>
        <v>0</v>
      </c>
      <c r="E28" s="14">
        <v>0</v>
      </c>
    </row>
    <row r="29" spans="1:5" s="2" customFormat="1" ht="12.75" customHeight="1" x14ac:dyDescent="0.2">
      <c r="A29" s="9"/>
      <c r="B29" s="9"/>
      <c r="C29" s="9" t="s">
        <v>22</v>
      </c>
      <c r="D29" s="14">
        <f>SUM('[1]BALANZA AC.'!L180)</f>
        <v>0</v>
      </c>
      <c r="E29" s="14">
        <v>0</v>
      </c>
    </row>
    <row r="30" spans="1:5" s="2" customFormat="1" ht="12.75" customHeight="1" x14ac:dyDescent="0.2">
      <c r="A30" s="9"/>
      <c r="B30" s="9"/>
      <c r="C30" s="9" t="s">
        <v>23</v>
      </c>
      <c r="D30" s="14">
        <f>SUM('[1]BALANZA AC.'!L181)</f>
        <v>0</v>
      </c>
      <c r="E30" s="14">
        <v>0</v>
      </c>
    </row>
    <row r="31" spans="1:5" s="2" customFormat="1" x14ac:dyDescent="0.2">
      <c r="A31" s="19"/>
      <c r="B31" s="8"/>
      <c r="C31" s="9" t="s">
        <v>24</v>
      </c>
      <c r="D31" s="14">
        <f>SUM('[1]BALANZA AC.'!L182:L185)+'[1]AJUSTES DE CONSOLIDACIÓN'!K30+'[1]AJUSTES DE CONSOLIDACIÓN'!K31-'[1]AJUSTES DE CONSOLIDACIÓN'!J29</f>
        <v>46540189</v>
      </c>
      <c r="E31" s="14">
        <v>41697464</v>
      </c>
    </row>
    <row r="32" spans="1:5" s="2" customFormat="1" ht="12.75" x14ac:dyDescent="0.2">
      <c r="A32" s="20"/>
      <c r="B32" s="13"/>
      <c r="C32" s="13"/>
      <c r="D32" s="12"/>
      <c r="E32" s="12"/>
    </row>
    <row r="33" spans="1:5" s="2" customFormat="1" ht="12.75" x14ac:dyDescent="0.2">
      <c r="A33" s="11"/>
      <c r="B33" s="11" t="s">
        <v>25</v>
      </c>
      <c r="C33" s="9"/>
      <c r="D33" s="12">
        <f>SUM(D10+D19+D26)</f>
        <v>15149237891</v>
      </c>
      <c r="E33" s="12">
        <f>SUM(E10+E19+E26)</f>
        <v>30374544293</v>
      </c>
    </row>
    <row r="34" spans="1:5" s="2" customFormat="1" ht="12.75" x14ac:dyDescent="0.2">
      <c r="A34" s="20"/>
      <c r="B34" s="13"/>
      <c r="C34" s="13"/>
      <c r="D34" s="12"/>
      <c r="E34" s="12"/>
    </row>
    <row r="35" spans="1:5" s="2" customFormat="1" ht="3" customHeight="1" x14ac:dyDescent="0.2">
      <c r="A35" s="20"/>
      <c r="B35" s="10"/>
      <c r="C35" s="11"/>
      <c r="D35" s="12"/>
      <c r="E35" s="12"/>
    </row>
    <row r="36" spans="1:5" s="2" customFormat="1" x14ac:dyDescent="0.2">
      <c r="A36" s="8"/>
      <c r="B36" s="8" t="s">
        <v>26</v>
      </c>
      <c r="C36" s="9"/>
      <c r="D36" s="14"/>
      <c r="E36" s="14"/>
    </row>
    <row r="37" spans="1:5" s="2" customFormat="1" ht="5.25" customHeight="1" x14ac:dyDescent="0.2">
      <c r="A37" s="21"/>
      <c r="B37" s="8"/>
      <c r="C37" s="9"/>
      <c r="D37" s="14"/>
      <c r="E37" s="14"/>
    </row>
    <row r="38" spans="1:5" s="2" customFormat="1" ht="12.75" x14ac:dyDescent="0.2">
      <c r="A38" s="21"/>
      <c r="B38" s="11" t="s">
        <v>27</v>
      </c>
      <c r="C38" s="9"/>
      <c r="D38" s="12">
        <f>SUM(D39:D41)</f>
        <v>8880694940</v>
      </c>
      <c r="E38" s="12">
        <f>SUM(E39:E41)</f>
        <v>19489045553</v>
      </c>
    </row>
    <row r="39" spans="1:5" s="2" customFormat="1" ht="15" customHeight="1" x14ac:dyDescent="0.2">
      <c r="A39" s="21"/>
      <c r="B39" s="13"/>
      <c r="C39" s="9" t="s">
        <v>28</v>
      </c>
      <c r="D39" s="14">
        <f>SUM('[1]BALANZA AC.'!K186:K191)</f>
        <v>4051060044</v>
      </c>
      <c r="E39" s="14">
        <v>10354961971</v>
      </c>
    </row>
    <row r="40" spans="1:5" s="2" customFormat="1" ht="15" customHeight="1" x14ac:dyDescent="0.2">
      <c r="A40" s="20"/>
      <c r="B40" s="13"/>
      <c r="C40" s="9" t="s">
        <v>29</v>
      </c>
      <c r="D40" s="14">
        <f>SUM('[1]BALANZA AC.'!K192:K200)</f>
        <v>486261685</v>
      </c>
      <c r="E40" s="14">
        <v>3294418217</v>
      </c>
    </row>
    <row r="41" spans="1:5" s="2" customFormat="1" ht="15" customHeight="1" x14ac:dyDescent="0.2">
      <c r="A41" s="21"/>
      <c r="B41" s="13"/>
      <c r="C41" s="9" t="s">
        <v>30</v>
      </c>
      <c r="D41" s="14">
        <f>SUM('[1]BALANZA AC.'!K201:K209)</f>
        <v>4343373211</v>
      </c>
      <c r="E41" s="14">
        <v>5839665365</v>
      </c>
    </row>
    <row r="42" spans="1:5" s="2" customFormat="1" ht="12.75" x14ac:dyDescent="0.2">
      <c r="A42" s="21"/>
      <c r="B42" s="11" t="s">
        <v>31</v>
      </c>
      <c r="C42" s="9"/>
      <c r="D42" s="12">
        <f>SUM(D43:D51)</f>
        <v>2444224602</v>
      </c>
      <c r="E42" s="12">
        <f>SUM(E43:E51)</f>
        <v>5493108935</v>
      </c>
    </row>
    <row r="43" spans="1:5" s="2" customFormat="1" ht="12.75" x14ac:dyDescent="0.2">
      <c r="A43" s="21"/>
      <c r="B43" s="13"/>
      <c r="C43" s="9" t="s">
        <v>32</v>
      </c>
      <c r="D43" s="14">
        <f>SUM('[1]BALANZA AC.'!K210:K211)</f>
        <v>2322502568</v>
      </c>
      <c r="E43" s="14">
        <v>5128635712</v>
      </c>
    </row>
    <row r="44" spans="1:5" s="2" customFormat="1" ht="12.75" x14ac:dyDescent="0.2">
      <c r="A44" s="21"/>
      <c r="B44" s="13"/>
      <c r="C44" s="9" t="s">
        <v>33</v>
      </c>
      <c r="D44" s="14">
        <f>SUM('[1]BALANZA AC.'!K212)</f>
        <v>0</v>
      </c>
      <c r="E44" s="14">
        <v>0</v>
      </c>
    </row>
    <row r="45" spans="1:5" s="2" customFormat="1" ht="12.75" x14ac:dyDescent="0.2">
      <c r="A45" s="21"/>
      <c r="B45" s="13"/>
      <c r="C45" s="9" t="s">
        <v>34</v>
      </c>
      <c r="D45" s="14">
        <f>SUM('[1]BALANZA AC.'!K213)</f>
        <v>559577</v>
      </c>
      <c r="E45" s="14">
        <v>30610443</v>
      </c>
    </row>
    <row r="46" spans="1:5" s="2" customFormat="1" ht="12.75" x14ac:dyDescent="0.2">
      <c r="A46" s="21"/>
      <c r="B46" s="13"/>
      <c r="C46" s="9" t="s">
        <v>35</v>
      </c>
      <c r="D46" s="14">
        <f>SUM('[1]BALANZA AC.'!K214:K217)</f>
        <v>121162457</v>
      </c>
      <c r="E46" s="14">
        <v>333862780</v>
      </c>
    </row>
    <row r="47" spans="1:5" s="2" customFormat="1" ht="12.75" x14ac:dyDescent="0.2">
      <c r="A47" s="21"/>
      <c r="B47" s="13"/>
      <c r="C47" s="9" t="s">
        <v>36</v>
      </c>
      <c r="D47" s="14">
        <f>SUM('[1]BALANZA AC.'!K218:K220)</f>
        <v>0</v>
      </c>
      <c r="E47" s="14">
        <v>0</v>
      </c>
    </row>
    <row r="48" spans="1:5" s="2" customFormat="1" ht="12.75" x14ac:dyDescent="0.2">
      <c r="A48" s="21"/>
      <c r="B48" s="13"/>
      <c r="C48" s="22" t="s">
        <v>37</v>
      </c>
      <c r="D48" s="14">
        <f>SUM('[1]BALANZA AC.'!K221)</f>
        <v>0</v>
      </c>
      <c r="E48" s="14">
        <v>0</v>
      </c>
    </row>
    <row r="49" spans="1:5" s="2" customFormat="1" ht="12.75" customHeight="1" x14ac:dyDescent="0.2">
      <c r="A49" s="21"/>
      <c r="B49" s="13"/>
      <c r="C49" s="22" t="s">
        <v>38</v>
      </c>
      <c r="D49" s="14">
        <f>SUM('[1]BALANZA AC.'!K222)</f>
        <v>0</v>
      </c>
      <c r="E49" s="14">
        <v>0</v>
      </c>
    </row>
    <row r="50" spans="1:5" s="2" customFormat="1" ht="12.75" customHeight="1" x14ac:dyDescent="0.2">
      <c r="A50" s="21"/>
      <c r="B50" s="13"/>
      <c r="C50" s="22" t="s">
        <v>39</v>
      </c>
      <c r="D50" s="14">
        <f>SUM('[1]BALANZA AC.'!K223:K227)</f>
        <v>0</v>
      </c>
      <c r="E50" s="14">
        <v>0</v>
      </c>
    </row>
    <row r="51" spans="1:5" s="2" customFormat="1" ht="12.75" customHeight="1" x14ac:dyDescent="0.2">
      <c r="A51" s="21"/>
      <c r="B51" s="13"/>
      <c r="C51" s="22" t="s">
        <v>40</v>
      </c>
      <c r="D51" s="14">
        <f>SUM('[1]BALANZA AC.'!K228:K229)</f>
        <v>0</v>
      </c>
      <c r="E51" s="14">
        <v>0</v>
      </c>
    </row>
    <row r="52" spans="1:5" s="2" customFormat="1" ht="12.75" x14ac:dyDescent="0.2">
      <c r="A52" s="21"/>
      <c r="B52" s="11" t="s">
        <v>41</v>
      </c>
      <c r="C52" s="9"/>
      <c r="D52" s="12">
        <f>SUM(D53:D55)</f>
        <v>0</v>
      </c>
      <c r="E52" s="12">
        <f>SUM(E53:E55)</f>
        <v>0</v>
      </c>
    </row>
    <row r="53" spans="1:5" s="2" customFormat="1" ht="12.75" x14ac:dyDescent="0.2">
      <c r="A53" s="21"/>
      <c r="B53" s="13"/>
      <c r="C53" s="9" t="s">
        <v>42</v>
      </c>
      <c r="D53" s="14">
        <f>SUM('[1]BALANZA AC.'!K230:K231)</f>
        <v>0</v>
      </c>
      <c r="E53" s="14">
        <v>0</v>
      </c>
    </row>
    <row r="54" spans="1:5" s="2" customFormat="1" ht="12.75" x14ac:dyDescent="0.2">
      <c r="A54" s="20"/>
      <c r="B54" s="13"/>
      <c r="C54" s="9" t="s">
        <v>43</v>
      </c>
      <c r="D54" s="14">
        <f>SUM('[1]BALANZA AC.'!K232)</f>
        <v>0</v>
      </c>
      <c r="E54" s="14">
        <v>0</v>
      </c>
    </row>
    <row r="55" spans="1:5" s="2" customFormat="1" ht="12.75" customHeight="1" x14ac:dyDescent="0.2">
      <c r="A55" s="20"/>
      <c r="B55" s="13"/>
      <c r="C55" s="9" t="s">
        <v>44</v>
      </c>
      <c r="D55" s="14">
        <f>SUM('[1]BALANZA AC.'!K233)</f>
        <v>0</v>
      </c>
      <c r="E55" s="14">
        <v>0</v>
      </c>
    </row>
    <row r="56" spans="1:5" s="2" customFormat="1" ht="12.75" x14ac:dyDescent="0.2">
      <c r="A56" s="23"/>
      <c r="B56" s="11" t="s">
        <v>45</v>
      </c>
      <c r="C56" s="9"/>
      <c r="D56" s="12">
        <f>SUM(D57:D61)</f>
        <v>0</v>
      </c>
      <c r="E56" s="12">
        <f>SUM(E57:E61)</f>
        <v>0</v>
      </c>
    </row>
    <row r="57" spans="1:5" s="2" customFormat="1" x14ac:dyDescent="0.2">
      <c r="A57" s="23"/>
      <c r="B57" s="8"/>
      <c r="C57" s="9" t="s">
        <v>46</v>
      </c>
      <c r="D57" s="14">
        <f>SUM('[1]BALANZA AC.'!K234)</f>
        <v>0</v>
      </c>
      <c r="E57" s="14">
        <v>0</v>
      </c>
    </row>
    <row r="58" spans="1:5" s="2" customFormat="1" x14ac:dyDescent="0.2">
      <c r="A58" s="23"/>
      <c r="B58" s="8"/>
      <c r="C58" s="9" t="s">
        <v>47</v>
      </c>
      <c r="D58" s="14">
        <f>SUM('[1]BALANZA AC.'!K235)</f>
        <v>0</v>
      </c>
      <c r="E58" s="14">
        <v>0</v>
      </c>
    </row>
    <row r="59" spans="1:5" s="2" customFormat="1" x14ac:dyDescent="0.2">
      <c r="A59" s="23"/>
      <c r="B59" s="8"/>
      <c r="C59" s="9" t="s">
        <v>48</v>
      </c>
      <c r="D59" s="14">
        <f>SUM('[1]BALANZA AC.'!K236)</f>
        <v>0</v>
      </c>
      <c r="E59" s="14">
        <v>0</v>
      </c>
    </row>
    <row r="60" spans="1:5" s="2" customFormat="1" ht="15" customHeight="1" x14ac:dyDescent="0.2">
      <c r="A60" s="23"/>
      <c r="B60" s="8"/>
      <c r="C60" s="9" t="s">
        <v>49</v>
      </c>
      <c r="D60" s="14">
        <f>SUM('[1]BALANZA AC.'!K237)</f>
        <v>0</v>
      </c>
      <c r="E60" s="14">
        <v>0</v>
      </c>
    </row>
    <row r="61" spans="1:5" s="2" customFormat="1" ht="15" customHeight="1" x14ac:dyDescent="0.2">
      <c r="A61" s="23"/>
      <c r="B61" s="8"/>
      <c r="C61" s="9" t="s">
        <v>50</v>
      </c>
      <c r="D61" s="14">
        <f>SUM('[1]BALANZA AC.'!K238:K239)</f>
        <v>0</v>
      </c>
      <c r="E61" s="14">
        <v>0</v>
      </c>
    </row>
    <row r="62" spans="1:5" s="2" customFormat="1" ht="12.75" x14ac:dyDescent="0.2">
      <c r="A62" s="19"/>
      <c r="B62" s="11" t="s">
        <v>51</v>
      </c>
      <c r="C62" s="9"/>
      <c r="D62" s="12">
        <f>SUM(D63:D68)</f>
        <v>4176510</v>
      </c>
      <c r="E62" s="12">
        <f>SUM(E63:E68)</f>
        <v>340548180</v>
      </c>
    </row>
    <row r="63" spans="1:5" s="2" customFormat="1" ht="12.75" x14ac:dyDescent="0.2">
      <c r="A63" s="9"/>
      <c r="B63" s="13"/>
      <c r="C63" s="9" t="s">
        <v>52</v>
      </c>
      <c r="D63" s="14">
        <f>SUM('[1]BALANZA AC.'!K240:K245)</f>
        <v>13289</v>
      </c>
      <c r="E63" s="14">
        <v>93200993</v>
      </c>
    </row>
    <row r="64" spans="1:5" s="2" customFormat="1" ht="12.75" customHeight="1" x14ac:dyDescent="0.2">
      <c r="A64" s="9"/>
      <c r="B64" s="13"/>
      <c r="C64" s="9" t="s">
        <v>53</v>
      </c>
      <c r="D64" s="14">
        <v>0</v>
      </c>
      <c r="E64" s="14">
        <v>0</v>
      </c>
    </row>
    <row r="65" spans="1:5" s="2" customFormat="1" ht="12.75" customHeight="1" x14ac:dyDescent="0.2">
      <c r="A65" s="9"/>
      <c r="B65" s="13"/>
      <c r="C65" s="9" t="s">
        <v>54</v>
      </c>
      <c r="D65" s="14">
        <f>SUM('[1]BALANZA AC.'!K246)</f>
        <v>2373667</v>
      </c>
      <c r="E65" s="14">
        <v>1229562</v>
      </c>
    </row>
    <row r="66" spans="1:5" s="2" customFormat="1" ht="12.75" customHeight="1" x14ac:dyDescent="0.2">
      <c r="A66" s="9"/>
      <c r="B66" s="13"/>
      <c r="C66" s="9" t="s">
        <v>55</v>
      </c>
      <c r="D66" s="14">
        <v>0</v>
      </c>
      <c r="E66" s="14">
        <v>0</v>
      </c>
    </row>
    <row r="67" spans="1:5" s="2" customFormat="1" ht="12.75" customHeight="1" x14ac:dyDescent="0.2">
      <c r="A67" s="9"/>
      <c r="B67" s="13"/>
      <c r="C67" s="9" t="s">
        <v>56</v>
      </c>
      <c r="D67" s="14">
        <v>0</v>
      </c>
      <c r="E67" s="14">
        <v>0</v>
      </c>
    </row>
    <row r="68" spans="1:5" s="2" customFormat="1" ht="12.75" x14ac:dyDescent="0.2">
      <c r="A68" s="9"/>
      <c r="B68" s="13"/>
      <c r="C68" s="9" t="s">
        <v>57</v>
      </c>
      <c r="D68" s="14">
        <f>SUM('[1]BALANZA AC.'!K247:K251)</f>
        <v>1789554</v>
      </c>
      <c r="E68" s="14">
        <v>246117625</v>
      </c>
    </row>
    <row r="69" spans="1:5" s="2" customFormat="1" ht="12.75" x14ac:dyDescent="0.2">
      <c r="A69" s="9"/>
      <c r="B69" s="11" t="s">
        <v>58</v>
      </c>
      <c r="C69" s="9"/>
      <c r="D69" s="12">
        <f>SUM(D70)</f>
        <v>0</v>
      </c>
      <c r="E69" s="12">
        <f>SUM(E70)</f>
        <v>0</v>
      </c>
    </row>
    <row r="70" spans="1:5" s="2" customFormat="1" ht="12.75" x14ac:dyDescent="0.2">
      <c r="A70" s="9"/>
      <c r="B70" s="13"/>
      <c r="C70" s="9" t="s">
        <v>59</v>
      </c>
      <c r="D70" s="14">
        <f>SUM('[1]BALANZA AC.'!K252)</f>
        <v>0</v>
      </c>
      <c r="E70" s="14">
        <v>0</v>
      </c>
    </row>
    <row r="71" spans="1:5" s="2" customFormat="1" ht="12.75" x14ac:dyDescent="0.2">
      <c r="A71" s="9"/>
      <c r="B71" s="13"/>
      <c r="C71" s="9"/>
      <c r="D71" s="12"/>
      <c r="E71" s="12"/>
    </row>
    <row r="72" spans="1:5" s="2" customFormat="1" ht="15.75" x14ac:dyDescent="0.2">
      <c r="A72" s="24"/>
      <c r="B72" s="11" t="s">
        <v>60</v>
      </c>
      <c r="C72" s="9"/>
      <c r="D72" s="12">
        <f>SUM(D38+D42+D52+D56+D62+D69)</f>
        <v>11329096052</v>
      </c>
      <c r="E72" s="12">
        <f>SUM(E38+E42+E52+E56+E62+E69)</f>
        <v>25322702668</v>
      </c>
    </row>
    <row r="73" spans="1:5" s="2" customFormat="1" ht="8.1" customHeight="1" x14ac:dyDescent="0.2">
      <c r="A73" s="9"/>
      <c r="B73" s="9"/>
      <c r="C73" s="9"/>
      <c r="D73" s="14"/>
      <c r="E73" s="14"/>
    </row>
    <row r="74" spans="1:5" s="2" customFormat="1" ht="15.75" x14ac:dyDescent="0.2">
      <c r="A74" s="25"/>
      <c r="B74" s="26" t="s">
        <v>61</v>
      </c>
      <c r="C74" s="27"/>
      <c r="D74" s="28">
        <f>SUM(D33-D72)</f>
        <v>3820141839</v>
      </c>
      <c r="E74" s="28">
        <f>SUM(E33-E72)</f>
        <v>5051841625</v>
      </c>
    </row>
    <row r="75" spans="1:5" s="2" customFormat="1" ht="12.75" x14ac:dyDescent="0.2">
      <c r="A75" s="29" t="s">
        <v>62</v>
      </c>
      <c r="B75" s="30"/>
      <c r="C75" s="31"/>
      <c r="E75" s="30"/>
    </row>
    <row r="76" spans="1:5" s="33" customFormat="1" ht="12.75" x14ac:dyDescent="0.2">
      <c r="A76" s="2"/>
      <c r="B76" s="2"/>
      <c r="C76" s="2"/>
      <c r="D76" s="32"/>
      <c r="E76" s="32"/>
    </row>
    <row r="77" spans="1:5" s="34" customFormat="1" ht="12.75" x14ac:dyDescent="0.2">
      <c r="A77" s="2"/>
      <c r="B77" s="2"/>
      <c r="C77" s="2"/>
      <c r="D77" s="32"/>
      <c r="E77" s="32"/>
    </row>
  </sheetData>
  <mergeCells count="8">
    <mergeCell ref="B19:C21"/>
    <mergeCell ref="C22:C23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2022-07-28T18:39:50Z</dcterms:created>
  <dcterms:modified xsi:type="dcterms:W3CDTF">2022-07-28T18:39:51Z</dcterms:modified>
</cp:coreProperties>
</file>