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11 Clasif x O.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 l="1"/>
  <c r="E92" i="1"/>
  <c r="G85" i="1"/>
  <c r="F85" i="1"/>
  <c r="H85" i="1" s="1"/>
  <c r="E85" i="1"/>
  <c r="D85" i="1"/>
  <c r="D80" i="1"/>
  <c r="C80" i="1"/>
  <c r="E78" i="1"/>
  <c r="H78" i="1" s="1"/>
  <c r="E71" i="1"/>
  <c r="H71" i="1" s="1"/>
  <c r="D71" i="1"/>
  <c r="C71" i="1"/>
  <c r="E69" i="1"/>
  <c r="H69" i="1" s="1"/>
  <c r="E68" i="1"/>
  <c r="H68" i="1" s="1"/>
  <c r="E67" i="1"/>
  <c r="H67" i="1" s="1"/>
  <c r="G66" i="1"/>
  <c r="F66" i="1"/>
  <c r="E66" i="1"/>
  <c r="H66" i="1" s="1"/>
  <c r="D66" i="1"/>
  <c r="C66" i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G55" i="1"/>
  <c r="G11" i="1" s="1"/>
  <c r="F55" i="1"/>
  <c r="E55" i="1"/>
  <c r="H55" i="1" s="1"/>
  <c r="D55" i="1"/>
  <c r="C55" i="1"/>
  <c r="C11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7" i="1"/>
  <c r="E47" i="1"/>
  <c r="H46" i="1"/>
  <c r="E46" i="1"/>
  <c r="H45" i="1"/>
  <c r="E45" i="1"/>
  <c r="G44" i="1"/>
  <c r="F44" i="1"/>
  <c r="H44" i="1" s="1"/>
  <c r="E44" i="1"/>
  <c r="D44" i="1"/>
  <c r="C44" i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H33" i="1" s="1"/>
  <c r="E33" i="1"/>
  <c r="D33" i="1"/>
  <c r="C33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H23" i="1"/>
  <c r="E23" i="1"/>
  <c r="G22" i="1"/>
  <c r="F22" i="1"/>
  <c r="H22" i="1" s="1"/>
  <c r="E22" i="1"/>
  <c r="D22" i="1"/>
  <c r="C22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H13" i="1" s="1"/>
  <c r="E13" i="1"/>
  <c r="D13" i="1"/>
  <c r="C13" i="1"/>
  <c r="F11" i="1"/>
  <c r="D11" i="1"/>
  <c r="E11" i="1" l="1"/>
  <c r="H11" i="1" s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<sst xmlns="http://schemas.openxmlformats.org/spreadsheetml/2006/main" count="90" uniqueCount="90">
  <si>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</si>
  <si>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</si>
  <si>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</si>
  <si>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</si>
  <si>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MARZO DE 2022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</si>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</sst>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(#\ ###\ ###\ 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0">
    <xf numFmtId="0" fontId="0" fillId="0" borderId="0" xfId="0"/>
    <xf numFmtId="0" fontId="2" fillId="2" borderId="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/>
    </xf>
    <xf numFmtId="164" fontId="8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top"/>
    </xf>
    <xf numFmtId="164" fontId="9" fillId="0" borderId="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vertical="top"/>
    </xf>
    <xf numFmtId="0" fontId="10" fillId="0" borderId="0" xfId="2" applyFont="1" applyFill="1" applyBorder="1" applyAlignment="1">
      <alignment horizontal="justify" vertical="top"/>
    </xf>
    <xf numFmtId="164" fontId="10" fillId="0" borderId="0" xfId="2" applyNumberFormat="1" applyFont="1" applyFill="1" applyBorder="1" applyAlignment="1">
      <alignment vertical="top"/>
    </xf>
    <xf numFmtId="0" fontId="7" fillId="0" borderId="0" xfId="2" applyFill="1" applyBorder="1" applyAlignment="1">
      <alignment vertical="top"/>
    </xf>
    <xf numFmtId="0" fontId="10" fillId="0" borderId="0" xfId="2" applyFont="1" applyFill="1" applyBorder="1" applyAlignment="1">
      <alignment vertical="top" wrapText="1"/>
    </xf>
    <xf numFmtId="0" fontId="9" fillId="0" borderId="0" xfId="2" applyFont="1" applyFill="1" applyBorder="1" applyAlignment="1">
      <alignment horizontal="justify" vertical="top" wrapText="1"/>
    </xf>
    <xf numFmtId="0" fontId="7" fillId="0" borderId="0" xfId="2" applyFill="1" applyBorder="1"/>
    <xf numFmtId="0" fontId="0" fillId="0" borderId="0" xfId="0" applyBorder="1"/>
    <xf numFmtId="0" fontId="7" fillId="0" borderId="10" xfId="2" applyFill="1" applyBorder="1"/>
    <xf numFmtId="0" fontId="10" fillId="0" borderId="10" xfId="2" applyFont="1" applyFill="1" applyBorder="1" applyAlignment="1">
      <alignment vertical="top"/>
    </xf>
    <xf numFmtId="0" fontId="10" fillId="0" borderId="10" xfId="2" applyFont="1" applyFill="1" applyBorder="1" applyAlignment="1">
      <alignment horizontal="justify" vertical="top"/>
    </xf>
    <xf numFmtId="164" fontId="10" fillId="0" borderId="10" xfId="2" applyNumberFormat="1" applyFont="1" applyFill="1" applyBorder="1" applyAlignment="1">
      <alignment vertical="top"/>
    </xf>
    <xf numFmtId="0" fontId="9" fillId="0" borderId="0" xfId="2" applyFont="1" applyFill="1" applyBorder="1" applyAlignment="1">
      <alignment horizontal="justify"/>
    </xf>
    <xf numFmtId="0" fontId="10" fillId="0" borderId="0" xfId="2" applyFont="1" applyFill="1" applyBorder="1" applyAlignment="1">
      <alignment horizontal="justify"/>
    </xf>
    <xf numFmtId="0" fontId="7" fillId="0" borderId="0" xfId="2" applyFill="1" applyBorder="1" applyAlignment="1"/>
    <xf numFmtId="0" fontId="11" fillId="0" borderId="0" xfId="1" applyFont="1" applyFill="1"/>
    <xf numFmtId="0" fontId="11" fillId="0" borderId="0" xfId="1" applyFont="1"/>
  </cellXfs>
  <cellStyles count="3">
    <cellStyle name="Normal" xfId="0" builtinId="0"/>
    <cellStyle name="Normal 15" xfId="1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showGridLines="0" tabSelected="1" topLeftCell="B79" workbookViewId="0">
      <selection activeCell="A33" sqref="A33:B33"/>
    </sheetView>
  </sheetViews>
  <sheetFormatPr baseColWidth="10" defaultRowHeight="15" x14ac:dyDescent="0.25"/>
  <cols>
    <col min="1" max="1" width="2.7109375" style="39" customWidth="1"/>
    <col min="2" max="2" width="47.85546875" style="39" customWidth="1"/>
    <col min="3" max="8" width="15.7109375" style="39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6" t="s">
        <v>7</v>
      </c>
      <c r="D7" s="6"/>
      <c r="E7" s="6"/>
      <c r="F7" s="6"/>
      <c r="G7" s="6"/>
      <c r="H7" s="7" t="s">
        <v>8</v>
      </c>
    </row>
    <row r="8" spans="1:8" ht="24" x14ac:dyDescent="0.25">
      <c r="A8" s="8"/>
      <c r="B8" s="9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1"/>
    </row>
    <row r="9" spans="1:8" x14ac:dyDescent="0.25">
      <c r="A9" s="12"/>
      <c r="B9" s="13"/>
      <c r="C9" s="14">
        <v>1</v>
      </c>
      <c r="D9" s="14">
        <v>2</v>
      </c>
      <c r="E9" s="14" t="s">
        <v>14</v>
      </c>
      <c r="F9" s="14">
        <v>4</v>
      </c>
      <c r="G9" s="14">
        <v>5</v>
      </c>
      <c r="H9" s="15" t="s">
        <v>15</v>
      </c>
    </row>
    <row r="10" spans="1:8" s="18" customFormat="1" ht="2.25" customHeight="1" x14ac:dyDescent="0.25">
      <c r="A10" s="16"/>
      <c r="B10" s="16"/>
      <c r="C10" s="17"/>
      <c r="D10" s="17"/>
      <c r="E10" s="17"/>
      <c r="F10" s="17"/>
      <c r="G10" s="17"/>
      <c r="H10" s="17"/>
    </row>
    <row r="11" spans="1:8" s="18" customFormat="1" ht="16.5" customHeight="1" x14ac:dyDescent="0.25">
      <c r="A11" s="19" t="s">
        <v>16</v>
      </c>
      <c r="B11" s="19"/>
      <c r="C11" s="17">
        <f>SUM(C13,C22,C33,C44,C55,C66,C71,C80,C85)</f>
        <v>1171970145</v>
      </c>
      <c r="D11" s="17">
        <f>SUM(D13,D22,D33,D44,D55,D66,D71,D80,D85)</f>
        <v>0</v>
      </c>
      <c r="E11" s="17">
        <f>SUM(E13,E22,E33,E44,E55,E66,E71,E80,E85)</f>
        <v>1171970145</v>
      </c>
      <c r="F11" s="17">
        <f>SUM(F13,F22,F33,F44,F55,F66,F71,F80,F85)</f>
        <v>221320073</v>
      </c>
      <c r="G11" s="17">
        <f>SUM(G13,G22,G33,G44,G55,G66,G71,G80,G85)</f>
        <v>202264548</v>
      </c>
      <c r="H11" s="17">
        <f>SUM(E11-F11)</f>
        <v>950650072</v>
      </c>
    </row>
    <row r="12" spans="1:8" s="18" customFormat="1" ht="12" customHeight="1" x14ac:dyDescent="0.25">
      <c r="A12" s="16"/>
      <c r="B12" s="16"/>
      <c r="C12" s="17"/>
      <c r="D12" s="17"/>
      <c r="E12" s="17"/>
      <c r="F12" s="17"/>
      <c r="G12" s="17"/>
      <c r="H12" s="17"/>
    </row>
    <row r="13" spans="1:8" s="22" customFormat="1" ht="14.25" customHeight="1" x14ac:dyDescent="0.25">
      <c r="A13" s="20" t="s">
        <v>17</v>
      </c>
      <c r="B13" s="20"/>
      <c r="C13" s="21">
        <f>SUM(C14:C20)</f>
        <v>1054500527</v>
      </c>
      <c r="D13" s="21">
        <f>SUM(D14:D20)</f>
        <v>0</v>
      </c>
      <c r="E13" s="21">
        <f>SUM(E14:E20)</f>
        <v>1054500527</v>
      </c>
      <c r="F13" s="21">
        <f>SUM(F14:F20)</f>
        <v>202804614</v>
      </c>
      <c r="G13" s="21">
        <f>SUM(G14:G20)</f>
        <v>189137765</v>
      </c>
      <c r="H13" s="21">
        <f>SUM(E13-F13)</f>
        <v>851695913</v>
      </c>
    </row>
    <row r="14" spans="1:8" s="23" customFormat="1" ht="12" customHeight="1" x14ac:dyDescent="0.25">
      <c r="B14" s="24" t="s">
        <v>18</v>
      </c>
      <c r="C14" s="25">
        <v>295874348</v>
      </c>
      <c r="D14" s="25">
        <v>-1973012</v>
      </c>
      <c r="E14" s="25">
        <f t="shared" ref="E14:E78" si="0">C14+D14</f>
        <v>293901336</v>
      </c>
      <c r="F14" s="25">
        <v>70399736</v>
      </c>
      <c r="G14" s="25">
        <v>69895917</v>
      </c>
      <c r="H14" s="25">
        <f>E14-F14</f>
        <v>223501600</v>
      </c>
    </row>
    <row r="15" spans="1:8" s="26" customFormat="1" ht="12.75" customHeight="1" x14ac:dyDescent="0.25">
      <c r="A15" s="23"/>
      <c r="B15" s="24" t="s">
        <v>19</v>
      </c>
      <c r="C15" s="25">
        <v>0</v>
      </c>
      <c r="D15" s="25">
        <v>3731685</v>
      </c>
      <c r="E15" s="25">
        <f t="shared" si="0"/>
        <v>3731685</v>
      </c>
      <c r="F15" s="25">
        <v>3731685</v>
      </c>
      <c r="G15" s="25">
        <v>3714152</v>
      </c>
      <c r="H15" s="25">
        <f t="shared" ref="H15:H20" si="1">E15-F15</f>
        <v>0</v>
      </c>
    </row>
    <row r="16" spans="1:8" s="26" customFormat="1" ht="12.75" customHeight="1" x14ac:dyDescent="0.25">
      <c r="A16" s="23"/>
      <c r="B16" s="24" t="s">
        <v>20</v>
      </c>
      <c r="C16" s="25">
        <v>519725626</v>
      </c>
      <c r="D16" s="25">
        <v>-1604098</v>
      </c>
      <c r="E16" s="25">
        <f t="shared" si="0"/>
        <v>518121528</v>
      </c>
      <c r="F16" s="25">
        <v>94019909</v>
      </c>
      <c r="G16" s="25">
        <v>83392519</v>
      </c>
      <c r="H16" s="25">
        <f t="shared" si="1"/>
        <v>424101619</v>
      </c>
    </row>
    <row r="17" spans="1:8" s="26" customFormat="1" ht="12.75" customHeight="1" x14ac:dyDescent="0.25">
      <c r="A17" s="23"/>
      <c r="B17" s="24" t="s">
        <v>21</v>
      </c>
      <c r="C17" s="25">
        <v>95758910</v>
      </c>
      <c r="D17" s="25">
        <v>549</v>
      </c>
      <c r="E17" s="25">
        <f t="shared" si="0"/>
        <v>95759459</v>
      </c>
      <c r="F17" s="25">
        <v>19254590</v>
      </c>
      <c r="G17" s="25">
        <v>16753232</v>
      </c>
      <c r="H17" s="25">
        <f t="shared" si="1"/>
        <v>76504869</v>
      </c>
    </row>
    <row r="18" spans="1:8" s="26" customFormat="1" ht="12.75" customHeight="1" x14ac:dyDescent="0.25">
      <c r="A18" s="23"/>
      <c r="B18" s="24" t="s">
        <v>22</v>
      </c>
      <c r="C18" s="25">
        <v>53522364</v>
      </c>
      <c r="D18" s="25">
        <v>-155124</v>
      </c>
      <c r="E18" s="25">
        <f t="shared" si="0"/>
        <v>53367240</v>
      </c>
      <c r="F18" s="25">
        <v>12980669</v>
      </c>
      <c r="G18" s="25">
        <v>12963920</v>
      </c>
      <c r="H18" s="25">
        <f t="shared" si="1"/>
        <v>40386571</v>
      </c>
    </row>
    <row r="19" spans="1:8" s="26" customFormat="1" ht="12.75" customHeight="1" x14ac:dyDescent="0.25">
      <c r="A19" s="23"/>
      <c r="B19" s="24" t="s">
        <v>23</v>
      </c>
      <c r="C19" s="25">
        <v>23184296</v>
      </c>
      <c r="D19" s="25">
        <v>0</v>
      </c>
      <c r="E19" s="25">
        <f t="shared" si="0"/>
        <v>23184296</v>
      </c>
      <c r="F19" s="25">
        <v>0</v>
      </c>
      <c r="G19" s="25">
        <v>0</v>
      </c>
      <c r="H19" s="25">
        <f t="shared" si="1"/>
        <v>23184296</v>
      </c>
    </row>
    <row r="20" spans="1:8" s="26" customFormat="1" ht="12.75" customHeight="1" x14ac:dyDescent="0.25">
      <c r="A20" s="23"/>
      <c r="B20" s="24" t="s">
        <v>24</v>
      </c>
      <c r="C20" s="25">
        <v>66434983</v>
      </c>
      <c r="D20" s="25">
        <v>0</v>
      </c>
      <c r="E20" s="25">
        <f t="shared" si="0"/>
        <v>66434983</v>
      </c>
      <c r="F20" s="25">
        <v>2418025</v>
      </c>
      <c r="G20" s="25">
        <v>2418025</v>
      </c>
      <c r="H20" s="25">
        <f t="shared" si="1"/>
        <v>64016958</v>
      </c>
    </row>
    <row r="21" spans="1:8" s="18" customFormat="1" ht="3.75" customHeight="1" x14ac:dyDescent="0.25">
      <c r="A21" s="16"/>
      <c r="B21" s="16"/>
      <c r="C21" s="17"/>
      <c r="D21" s="17"/>
      <c r="E21" s="25"/>
      <c r="F21" s="17"/>
      <c r="G21" s="17"/>
      <c r="H21" s="17"/>
    </row>
    <row r="22" spans="1:8" s="22" customFormat="1" ht="14.25" customHeight="1" x14ac:dyDescent="0.25">
      <c r="A22" s="20" t="s">
        <v>25</v>
      </c>
      <c r="B22" s="20"/>
      <c r="C22" s="21">
        <f>SUM(C23:C31)</f>
        <v>8432990</v>
      </c>
      <c r="D22" s="21">
        <f>SUM(D23:D31)</f>
        <v>56184</v>
      </c>
      <c r="E22" s="21">
        <f>SUM(E23:E31)</f>
        <v>8489174</v>
      </c>
      <c r="F22" s="21">
        <f>SUM(F23:F31)</f>
        <v>1970039</v>
      </c>
      <c r="G22" s="21">
        <f>SUM(G23:G31)</f>
        <v>1284394</v>
      </c>
      <c r="H22" s="21">
        <f>SUM(E22-F22)</f>
        <v>6519135</v>
      </c>
    </row>
    <row r="23" spans="1:8" s="26" customFormat="1" ht="24" customHeight="1" x14ac:dyDescent="0.25">
      <c r="A23" s="27"/>
      <c r="B23" s="24" t="s">
        <v>26</v>
      </c>
      <c r="C23" s="25">
        <v>1747000</v>
      </c>
      <c r="D23" s="25">
        <v>-63268</v>
      </c>
      <c r="E23" s="25">
        <f t="shared" si="0"/>
        <v>1683732</v>
      </c>
      <c r="F23" s="25">
        <v>438058</v>
      </c>
      <c r="G23" s="25">
        <v>93462</v>
      </c>
      <c r="H23" s="25">
        <f t="shared" ref="H23:H31" si="2">E23-F23</f>
        <v>1245674</v>
      </c>
    </row>
    <row r="24" spans="1:8" s="26" customFormat="1" ht="12.75" customHeight="1" x14ac:dyDescent="0.25">
      <c r="A24" s="23"/>
      <c r="B24" s="24" t="s">
        <v>27</v>
      </c>
      <c r="C24" s="25">
        <v>944641</v>
      </c>
      <c r="D24" s="25">
        <v>41666</v>
      </c>
      <c r="E24" s="25">
        <f t="shared" si="0"/>
        <v>986307</v>
      </c>
      <c r="F24" s="25">
        <v>246459</v>
      </c>
      <c r="G24" s="25">
        <v>142556</v>
      </c>
      <c r="H24" s="25">
        <f t="shared" si="2"/>
        <v>739848</v>
      </c>
    </row>
    <row r="25" spans="1:8" s="26" customFormat="1" ht="24" customHeight="1" x14ac:dyDescent="0.25">
      <c r="A25" s="23"/>
      <c r="B25" s="24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6" customFormat="1" ht="12.75" customHeight="1" x14ac:dyDescent="0.25">
      <c r="A26" s="23"/>
      <c r="B26" s="24" t="s">
        <v>29</v>
      </c>
      <c r="C26" s="25">
        <v>1407895</v>
      </c>
      <c r="D26" s="25">
        <v>-9316</v>
      </c>
      <c r="E26" s="25">
        <f t="shared" si="0"/>
        <v>1398579</v>
      </c>
      <c r="F26" s="25">
        <v>262348</v>
      </c>
      <c r="G26" s="25">
        <v>137940</v>
      </c>
      <c r="H26" s="25">
        <f t="shared" si="2"/>
        <v>1136231</v>
      </c>
    </row>
    <row r="27" spans="1:8" s="26" customFormat="1" ht="12.75" customHeight="1" x14ac:dyDescent="0.25">
      <c r="A27" s="23"/>
      <c r="B27" s="24" t="s">
        <v>30</v>
      </c>
      <c r="C27" s="25">
        <v>21000</v>
      </c>
      <c r="D27" s="25">
        <v>0</v>
      </c>
      <c r="E27" s="25">
        <f t="shared" si="0"/>
        <v>21000</v>
      </c>
      <c r="F27" s="25">
        <v>5059</v>
      </c>
      <c r="G27" s="25">
        <v>419</v>
      </c>
      <c r="H27" s="25">
        <f t="shared" si="2"/>
        <v>15941</v>
      </c>
    </row>
    <row r="28" spans="1:8" s="26" customFormat="1" ht="12.75" customHeight="1" x14ac:dyDescent="0.25">
      <c r="A28" s="23"/>
      <c r="B28" s="24" t="s">
        <v>31</v>
      </c>
      <c r="C28" s="25">
        <v>3500251</v>
      </c>
      <c r="D28" s="25">
        <v>65000</v>
      </c>
      <c r="E28" s="25">
        <f t="shared" si="0"/>
        <v>3565251</v>
      </c>
      <c r="F28" s="25">
        <v>847683</v>
      </c>
      <c r="G28" s="25">
        <v>807208</v>
      </c>
      <c r="H28" s="25">
        <f t="shared" si="2"/>
        <v>2717568</v>
      </c>
    </row>
    <row r="29" spans="1:8" s="26" customFormat="1" ht="24" customHeight="1" x14ac:dyDescent="0.25">
      <c r="A29" s="23"/>
      <c r="B29" s="24" t="s">
        <v>32</v>
      </c>
      <c r="C29" s="25">
        <v>30000</v>
      </c>
      <c r="D29" s="25">
        <v>0</v>
      </c>
      <c r="E29" s="25">
        <f t="shared" si="0"/>
        <v>30000</v>
      </c>
      <c r="F29" s="25">
        <v>0</v>
      </c>
      <c r="G29" s="25">
        <v>0</v>
      </c>
      <c r="H29" s="25">
        <f t="shared" si="2"/>
        <v>30000</v>
      </c>
    </row>
    <row r="30" spans="1:8" s="26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6" customFormat="1" ht="12.75" customHeight="1" x14ac:dyDescent="0.25">
      <c r="A31" s="23"/>
      <c r="B31" s="24" t="s">
        <v>34</v>
      </c>
      <c r="C31" s="25">
        <v>782203</v>
      </c>
      <c r="D31" s="25">
        <v>22102</v>
      </c>
      <c r="E31" s="25">
        <f t="shared" si="0"/>
        <v>804305</v>
      </c>
      <c r="F31" s="25">
        <v>170432</v>
      </c>
      <c r="G31" s="25">
        <v>102809</v>
      </c>
      <c r="H31" s="25">
        <f t="shared" si="2"/>
        <v>633873</v>
      </c>
    </row>
    <row r="32" spans="1:8" s="18" customFormat="1" ht="3.75" customHeight="1" x14ac:dyDescent="0.25">
      <c r="A32" s="16"/>
      <c r="B32" s="16"/>
      <c r="C32" s="17"/>
      <c r="D32" s="17"/>
      <c r="E32" s="25"/>
      <c r="F32" s="17"/>
      <c r="G32" s="17"/>
      <c r="H32" s="17"/>
    </row>
    <row r="33" spans="1:8" s="22" customFormat="1" ht="14.25" customHeight="1" x14ac:dyDescent="0.25">
      <c r="A33" s="20" t="s">
        <v>35</v>
      </c>
      <c r="B33" s="20"/>
      <c r="C33" s="21">
        <f>SUM(C34:C42)</f>
        <v>74930283</v>
      </c>
      <c r="D33" s="21">
        <f>SUM(D34:D42)</f>
        <v>-58392</v>
      </c>
      <c r="E33" s="21">
        <f>SUM(E34:E42)</f>
        <v>74871891</v>
      </c>
      <c r="F33" s="21">
        <f>SUM(F34:F42)</f>
        <v>16543212</v>
      </c>
      <c r="G33" s="21">
        <f>SUM(G34:G42)</f>
        <v>11840181</v>
      </c>
      <c r="H33" s="21">
        <f>SUM(E33-F33)</f>
        <v>58328679</v>
      </c>
    </row>
    <row r="34" spans="1:8" s="26" customFormat="1" ht="12.75" customHeight="1" x14ac:dyDescent="0.25">
      <c r="A34" s="23"/>
      <c r="B34" s="24" t="s">
        <v>36</v>
      </c>
      <c r="C34" s="25">
        <v>13437644</v>
      </c>
      <c r="D34" s="25">
        <v>-13165</v>
      </c>
      <c r="E34" s="25">
        <f t="shared" si="0"/>
        <v>13424479</v>
      </c>
      <c r="F34" s="25">
        <v>3388006</v>
      </c>
      <c r="G34" s="25">
        <v>2349940</v>
      </c>
      <c r="H34" s="25">
        <f t="shared" ref="H34:H53" si="3">E34-F34</f>
        <v>10036473</v>
      </c>
    </row>
    <row r="35" spans="1:8" s="26" customFormat="1" ht="12.75" customHeight="1" x14ac:dyDescent="0.25">
      <c r="A35" s="23"/>
      <c r="B35" s="24" t="s">
        <v>37</v>
      </c>
      <c r="C35" s="25">
        <v>19950024</v>
      </c>
      <c r="D35" s="25">
        <v>-21632</v>
      </c>
      <c r="E35" s="25">
        <f t="shared" si="0"/>
        <v>19928392</v>
      </c>
      <c r="F35" s="25">
        <v>4959914</v>
      </c>
      <c r="G35" s="25">
        <v>3243340</v>
      </c>
      <c r="H35" s="25">
        <f t="shared" si="3"/>
        <v>14968478</v>
      </c>
    </row>
    <row r="36" spans="1:8" s="26" customFormat="1" ht="24" customHeight="1" x14ac:dyDescent="0.25">
      <c r="A36" s="23"/>
      <c r="B36" s="24" t="s">
        <v>38</v>
      </c>
      <c r="C36" s="25">
        <v>507800</v>
      </c>
      <c r="D36" s="25">
        <v>-25000</v>
      </c>
      <c r="E36" s="25">
        <f t="shared" si="0"/>
        <v>482800</v>
      </c>
      <c r="F36" s="25">
        <v>138511</v>
      </c>
      <c r="G36" s="25">
        <v>126511</v>
      </c>
      <c r="H36" s="25">
        <f t="shared" si="3"/>
        <v>344289</v>
      </c>
    </row>
    <row r="37" spans="1:8" s="26" customFormat="1" ht="12.75" customHeight="1" x14ac:dyDescent="0.25">
      <c r="A37" s="23"/>
      <c r="B37" s="24" t="s">
        <v>39</v>
      </c>
      <c r="C37" s="25">
        <v>791500</v>
      </c>
      <c r="D37" s="25">
        <v>-13333</v>
      </c>
      <c r="E37" s="25">
        <f t="shared" si="0"/>
        <v>778167</v>
      </c>
      <c r="F37" s="25">
        <v>668423</v>
      </c>
      <c r="G37" s="25">
        <v>668423</v>
      </c>
      <c r="H37" s="25">
        <f t="shared" si="3"/>
        <v>109744</v>
      </c>
    </row>
    <row r="38" spans="1:8" s="26" customFormat="1" ht="24" customHeight="1" x14ac:dyDescent="0.25">
      <c r="A38" s="23"/>
      <c r="B38" s="24" t="s">
        <v>40</v>
      </c>
      <c r="C38" s="25">
        <v>14233000</v>
      </c>
      <c r="D38" s="25">
        <v>-43657</v>
      </c>
      <c r="E38" s="25">
        <f t="shared" si="0"/>
        <v>14189343</v>
      </c>
      <c r="F38" s="25">
        <v>3441677</v>
      </c>
      <c r="G38" s="25">
        <v>2170521</v>
      </c>
      <c r="H38" s="25">
        <f t="shared" si="3"/>
        <v>10747666</v>
      </c>
    </row>
    <row r="39" spans="1:8" s="26" customFormat="1" ht="12.75" customHeight="1" x14ac:dyDescent="0.25">
      <c r="A39" s="23"/>
      <c r="B39" s="24" t="s">
        <v>41</v>
      </c>
      <c r="C39" s="25">
        <v>2000000</v>
      </c>
      <c r="D39" s="25">
        <v>0</v>
      </c>
      <c r="E39" s="25">
        <f t="shared" si="0"/>
        <v>2000000</v>
      </c>
      <c r="F39" s="25">
        <v>500000</v>
      </c>
      <c r="G39" s="25">
        <v>636</v>
      </c>
      <c r="H39" s="25">
        <f t="shared" si="3"/>
        <v>1500000</v>
      </c>
    </row>
    <row r="40" spans="1:8" s="26" customFormat="1" ht="12.75" customHeight="1" x14ac:dyDescent="0.25">
      <c r="A40" s="23"/>
      <c r="B40" s="24" t="s">
        <v>42</v>
      </c>
      <c r="C40" s="25">
        <v>2510000</v>
      </c>
      <c r="D40" s="25">
        <v>60000</v>
      </c>
      <c r="E40" s="25">
        <f t="shared" si="0"/>
        <v>2570000</v>
      </c>
      <c r="F40" s="25">
        <v>598045</v>
      </c>
      <c r="G40" s="25">
        <v>596065</v>
      </c>
      <c r="H40" s="25">
        <f t="shared" si="3"/>
        <v>1971955</v>
      </c>
    </row>
    <row r="41" spans="1:8" s="26" customFormat="1" ht="12.75" customHeight="1" x14ac:dyDescent="0.25">
      <c r="A41" s="23"/>
      <c r="B41" s="24" t="s">
        <v>43</v>
      </c>
      <c r="C41" s="25">
        <v>764000</v>
      </c>
      <c r="D41" s="25">
        <v>0</v>
      </c>
      <c r="E41" s="25">
        <f t="shared" si="0"/>
        <v>764000</v>
      </c>
      <c r="F41" s="25">
        <v>178420</v>
      </c>
      <c r="G41" s="25">
        <v>16269</v>
      </c>
      <c r="H41" s="25">
        <f t="shared" si="3"/>
        <v>585580</v>
      </c>
    </row>
    <row r="42" spans="1:8" s="26" customFormat="1" ht="12.75" customHeight="1" x14ac:dyDescent="0.25">
      <c r="A42" s="23"/>
      <c r="B42" s="24" t="s">
        <v>44</v>
      </c>
      <c r="C42" s="25">
        <v>20736315</v>
      </c>
      <c r="D42" s="25">
        <v>-1605</v>
      </c>
      <c r="E42" s="25">
        <f t="shared" si="0"/>
        <v>20734710</v>
      </c>
      <c r="F42" s="25">
        <v>2670216</v>
      </c>
      <c r="G42" s="25">
        <v>2668476</v>
      </c>
      <c r="H42" s="25">
        <f t="shared" si="3"/>
        <v>18064494</v>
      </c>
    </row>
    <row r="43" spans="1:8" s="18" customFormat="1" ht="3.75" customHeight="1" x14ac:dyDescent="0.25">
      <c r="A43" s="16"/>
      <c r="B43" s="16"/>
      <c r="C43" s="17"/>
      <c r="D43" s="17"/>
      <c r="E43" s="25"/>
      <c r="F43" s="17"/>
      <c r="G43" s="17"/>
      <c r="H43" s="17"/>
    </row>
    <row r="44" spans="1:8" s="23" customFormat="1" ht="27" customHeight="1" x14ac:dyDescent="0.25">
      <c r="A44" s="28" t="s">
        <v>45</v>
      </c>
      <c r="B44" s="28"/>
      <c r="C44" s="21">
        <f>SUM(C45:C48)</f>
        <v>30756345</v>
      </c>
      <c r="D44" s="21">
        <f>SUM(D45:D48)</f>
        <v>0</v>
      </c>
      <c r="E44" s="21">
        <f>SUM(E45:E48)</f>
        <v>30756345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30756345</v>
      </c>
    </row>
    <row r="45" spans="1:8" s="23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6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6" customFormat="1" ht="12.75" customHeight="1" x14ac:dyDescent="0.25">
      <c r="A47" s="23"/>
      <c r="B47" s="24" t="s">
        <v>48</v>
      </c>
      <c r="C47" s="25">
        <v>30756345</v>
      </c>
      <c r="D47" s="25">
        <v>0</v>
      </c>
      <c r="E47" s="25">
        <f t="shared" si="0"/>
        <v>30756345</v>
      </c>
      <c r="F47" s="25">
        <v>0</v>
      </c>
      <c r="G47" s="25">
        <v>0</v>
      </c>
      <c r="H47" s="25">
        <f t="shared" si="3"/>
        <v>30756345</v>
      </c>
    </row>
    <row r="48" spans="1:8" s="26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6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6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6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6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6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8" customFormat="1" ht="3" customHeight="1" x14ac:dyDescent="0.25">
      <c r="A54" s="16"/>
      <c r="B54" s="16"/>
      <c r="C54" s="17"/>
      <c r="D54" s="17"/>
      <c r="E54" s="25"/>
      <c r="F54" s="17"/>
      <c r="G54" s="17"/>
      <c r="H54" s="17"/>
    </row>
    <row r="55" spans="1:8" s="22" customFormat="1" ht="14.25" customHeight="1" x14ac:dyDescent="0.25">
      <c r="A55" s="20" t="s">
        <v>55</v>
      </c>
      <c r="B55" s="20"/>
      <c r="C55" s="21">
        <f>SUM(C56:C64)</f>
        <v>3350000</v>
      </c>
      <c r="D55" s="21">
        <f>SUM(D56:D64)</f>
        <v>2208</v>
      </c>
      <c r="E55" s="21">
        <f>SUM(E56:E64)</f>
        <v>3352208</v>
      </c>
      <c r="F55" s="21">
        <f t="shared" ref="F55:G55" si="5">SUM(F56:F64)</f>
        <v>2208</v>
      </c>
      <c r="G55" s="21">
        <f t="shared" si="5"/>
        <v>2208</v>
      </c>
      <c r="H55" s="21">
        <f>SUM(E55-F55)</f>
        <v>3350000</v>
      </c>
    </row>
    <row r="56" spans="1:8" s="26" customFormat="1" ht="12.75" customHeight="1" x14ac:dyDescent="0.25">
      <c r="A56" s="23"/>
      <c r="B56" s="24" t="s">
        <v>56</v>
      </c>
      <c r="C56" s="25">
        <v>2600000</v>
      </c>
      <c r="D56" s="25">
        <v>2208</v>
      </c>
      <c r="E56" s="25">
        <f t="shared" si="0"/>
        <v>2602208</v>
      </c>
      <c r="F56" s="25">
        <v>2208</v>
      </c>
      <c r="G56" s="25">
        <v>2208</v>
      </c>
      <c r="H56" s="25">
        <f t="shared" ref="H56:H64" si="6">E56-F56</f>
        <v>2600000</v>
      </c>
    </row>
    <row r="57" spans="1:8" s="26" customFormat="1" ht="12.75" customHeight="1" x14ac:dyDescent="0.25">
      <c r="A57" s="23"/>
      <c r="B57" s="24" t="s">
        <v>57</v>
      </c>
      <c r="C57" s="25">
        <v>0</v>
      </c>
      <c r="D57" s="25">
        <v>0</v>
      </c>
      <c r="E57" s="25">
        <f t="shared" si="0"/>
        <v>0</v>
      </c>
      <c r="F57" s="25">
        <v>0</v>
      </c>
      <c r="G57" s="25">
        <v>0</v>
      </c>
      <c r="H57" s="25">
        <f t="shared" si="6"/>
        <v>0</v>
      </c>
    </row>
    <row r="58" spans="1:8" s="26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6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6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6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5">
        <f t="shared" si="6"/>
        <v>0</v>
      </c>
    </row>
    <row r="62" spans="1:8" s="26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6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6" customFormat="1" ht="12.75" customHeight="1" x14ac:dyDescent="0.25">
      <c r="A64" s="23"/>
      <c r="B64" s="24" t="s">
        <v>64</v>
      </c>
      <c r="C64" s="25">
        <v>750000</v>
      </c>
      <c r="D64" s="25">
        <v>0</v>
      </c>
      <c r="E64" s="25">
        <f t="shared" si="0"/>
        <v>750000</v>
      </c>
      <c r="F64" s="25">
        <v>0</v>
      </c>
      <c r="G64" s="25">
        <v>0</v>
      </c>
      <c r="H64" s="25">
        <f t="shared" si="6"/>
        <v>750000</v>
      </c>
    </row>
    <row r="65" spans="1:9" s="30" customFormat="1" ht="3.75" customHeight="1" x14ac:dyDescent="0.25">
      <c r="A65" s="29"/>
      <c r="B65" s="29"/>
      <c r="C65" s="29"/>
      <c r="D65" s="29"/>
      <c r="E65" s="29"/>
      <c r="F65" s="29"/>
      <c r="G65" s="29"/>
      <c r="H65" s="29"/>
      <c r="I65" s="29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6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6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6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s="30" customFormat="1" ht="3.75" customHeight="1" x14ac:dyDescent="0.25">
      <c r="A70" s="31"/>
      <c r="B70" s="31"/>
      <c r="C70" s="31"/>
      <c r="D70" s="31"/>
      <c r="E70" s="31"/>
      <c r="F70" s="31"/>
      <c r="G70" s="31"/>
      <c r="H70" s="31"/>
      <c r="I70" s="29"/>
    </row>
    <row r="71" spans="1:9" s="22" customFormat="1" ht="14.25" customHeight="1" x14ac:dyDescent="0.25">
      <c r="A71" s="20" t="s">
        <v>69</v>
      </c>
      <c r="B71" s="20"/>
      <c r="C71" s="21">
        <f>SUM(C72:C78)</f>
        <v>0</v>
      </c>
      <c r="D71" s="21">
        <f>SUM(D72:D78)</f>
        <v>0</v>
      </c>
      <c r="E71" s="21">
        <f>SUM(E72:E78)</f>
        <v>0</v>
      </c>
      <c r="F71" s="21">
        <v>0</v>
      </c>
      <c r="G71" s="21">
        <v>0</v>
      </c>
      <c r="H71" s="21">
        <f>SUM(E71-F71)</f>
        <v>0</v>
      </c>
    </row>
    <row r="72" spans="1:9" s="26" customFormat="1" ht="12.75" customHeight="1" x14ac:dyDescent="0.25">
      <c r="A72" s="23"/>
      <c r="B72" s="24" t="s">
        <v>70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  <c r="H72" s="25">
        <v>0</v>
      </c>
    </row>
    <row r="73" spans="1:9" s="26" customFormat="1" ht="12.75" customHeight="1" x14ac:dyDescent="0.25">
      <c r="A73" s="23"/>
      <c r="B73" s="24" t="s">
        <v>71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0</v>
      </c>
    </row>
    <row r="74" spans="1:9" s="26" customFormat="1" ht="12.75" customHeight="1" x14ac:dyDescent="0.25">
      <c r="A74" s="23"/>
      <c r="B74" s="24" t="s">
        <v>72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  <c r="H74" s="25">
        <v>0</v>
      </c>
    </row>
    <row r="75" spans="1:9" s="26" customFormat="1" ht="12.75" customHeight="1" x14ac:dyDescent="0.25">
      <c r="A75" s="23"/>
      <c r="B75" s="24" t="s">
        <v>73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  <c r="H75" s="25">
        <v>0</v>
      </c>
    </row>
    <row r="76" spans="1:9" s="26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26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6" customFormat="1" ht="24" customHeight="1" x14ac:dyDescent="0.25">
      <c r="A78" s="23"/>
      <c r="B78" s="24" t="s">
        <v>76</v>
      </c>
      <c r="C78" s="25">
        <v>0</v>
      </c>
      <c r="D78" s="25">
        <v>0</v>
      </c>
      <c r="E78" s="25">
        <f t="shared" si="0"/>
        <v>0</v>
      </c>
      <c r="F78" s="25">
        <v>0</v>
      </c>
      <c r="G78" s="25">
        <v>0</v>
      </c>
      <c r="H78" s="25">
        <f t="shared" ref="H78" si="9">E78-F78</f>
        <v>0</v>
      </c>
    </row>
    <row r="79" spans="1:9" s="30" customFormat="1" ht="3.75" customHeight="1" x14ac:dyDescent="0.25">
      <c r="A79" s="29"/>
      <c r="B79" s="29"/>
      <c r="C79" s="29"/>
      <c r="D79" s="29"/>
      <c r="E79" s="29"/>
      <c r="F79" s="29"/>
      <c r="G79" s="29"/>
      <c r="H79" s="29"/>
      <c r="I79" s="29"/>
    </row>
    <row r="80" spans="1:9" s="22" customFormat="1" ht="14.25" customHeight="1" x14ac:dyDescent="0.25">
      <c r="A80" s="20" t="s">
        <v>77</v>
      </c>
      <c r="B80" s="20"/>
      <c r="C80" s="21">
        <f>SUM(C81:C83)</f>
        <v>0</v>
      </c>
      <c r="D80" s="21">
        <f t="shared" ref="D80" si="10">SUM(D82)</f>
        <v>0</v>
      </c>
      <c r="E80" s="21">
        <v>0</v>
      </c>
      <c r="F80" s="21">
        <v>0</v>
      </c>
      <c r="G80" s="21">
        <v>0</v>
      </c>
      <c r="H80" s="21">
        <v>0</v>
      </c>
    </row>
    <row r="81" spans="1:9" s="26" customFormat="1" ht="12.75" customHeight="1" x14ac:dyDescent="0.25">
      <c r="A81" s="23"/>
      <c r="B81" s="24" t="s">
        <v>78</v>
      </c>
      <c r="C81" s="25">
        <v>0</v>
      </c>
      <c r="D81" s="25">
        <v>0</v>
      </c>
      <c r="E81" s="25">
        <v>0</v>
      </c>
      <c r="F81" s="25">
        <v>0</v>
      </c>
      <c r="G81" s="25">
        <v>0</v>
      </c>
      <c r="H81" s="25">
        <v>0</v>
      </c>
    </row>
    <row r="82" spans="1:9" s="26" customFormat="1" ht="12.75" customHeight="1" x14ac:dyDescent="0.25">
      <c r="A82" s="23"/>
      <c r="B82" s="24" t="s">
        <v>79</v>
      </c>
      <c r="C82" s="25">
        <v>0</v>
      </c>
      <c r="D82" s="25">
        <v>0</v>
      </c>
      <c r="E82" s="25">
        <v>0</v>
      </c>
      <c r="F82" s="25">
        <v>0</v>
      </c>
      <c r="G82" s="25">
        <v>0</v>
      </c>
      <c r="H82" s="25">
        <v>0</v>
      </c>
    </row>
    <row r="83" spans="1:9" s="26" customFormat="1" ht="12.75" customHeight="1" x14ac:dyDescent="0.25">
      <c r="A83" s="23"/>
      <c r="B83" s="24" t="s">
        <v>80</v>
      </c>
      <c r="C83" s="25">
        <v>0</v>
      </c>
      <c r="D83" s="25">
        <v>0</v>
      </c>
      <c r="E83" s="25">
        <v>0</v>
      </c>
      <c r="F83" s="25">
        <v>0</v>
      </c>
      <c r="G83" s="25">
        <v>0</v>
      </c>
      <c r="H83" s="25">
        <v>0</v>
      </c>
    </row>
    <row r="84" spans="1:9" s="30" customFormat="1" ht="3.75" customHeight="1" x14ac:dyDescent="0.25">
      <c r="A84" s="29"/>
      <c r="B84" s="29"/>
      <c r="C84" s="29"/>
      <c r="D84" s="29"/>
      <c r="E84" s="29"/>
      <c r="F84" s="29"/>
      <c r="G84" s="29"/>
      <c r="H84" s="29"/>
      <c r="I84" s="29"/>
    </row>
    <row r="85" spans="1:9" s="22" customFormat="1" ht="14.25" customHeight="1" x14ac:dyDescent="0.25">
      <c r="A85" s="20" t="s">
        <v>81</v>
      </c>
      <c r="B85" s="20"/>
      <c r="C85" s="21">
        <v>0</v>
      </c>
      <c r="D85" s="21">
        <f>SUM(D86:D92)</f>
        <v>0</v>
      </c>
      <c r="E85" s="21">
        <f>SUM(E86:E92)</f>
        <v>0</v>
      </c>
      <c r="F85" s="21">
        <f t="shared" ref="F85:G85" si="11">SUM(F86:F92)</f>
        <v>0</v>
      </c>
      <c r="G85" s="21">
        <f t="shared" si="11"/>
        <v>0</v>
      </c>
      <c r="H85" s="21">
        <f>SUM(E85-F85)</f>
        <v>0</v>
      </c>
    </row>
    <row r="86" spans="1:9" s="22" customFormat="1" ht="14.25" customHeight="1" x14ac:dyDescent="0.25">
      <c r="A86" s="23"/>
      <c r="B86" s="24" t="s">
        <v>82</v>
      </c>
      <c r="C86" s="25">
        <v>0</v>
      </c>
      <c r="D86" s="25">
        <v>0</v>
      </c>
      <c r="E86" s="25">
        <v>0</v>
      </c>
      <c r="F86" s="25">
        <v>0</v>
      </c>
      <c r="G86" s="25">
        <v>0</v>
      </c>
      <c r="H86" s="25">
        <v>0</v>
      </c>
    </row>
    <row r="87" spans="1:9" s="22" customFormat="1" ht="14.25" customHeight="1" x14ac:dyDescent="0.25">
      <c r="A87" s="23"/>
      <c r="B87" s="24" t="s">
        <v>83</v>
      </c>
      <c r="C87" s="25">
        <v>0</v>
      </c>
      <c r="D87" s="25">
        <v>0</v>
      </c>
      <c r="E87" s="25">
        <v>0</v>
      </c>
      <c r="F87" s="25">
        <v>0</v>
      </c>
      <c r="G87" s="25">
        <v>0</v>
      </c>
      <c r="H87" s="25">
        <v>0</v>
      </c>
    </row>
    <row r="88" spans="1:9" s="22" customFormat="1" ht="14.25" customHeight="1" x14ac:dyDescent="0.25">
      <c r="A88" s="23"/>
      <c r="B88" s="24" t="s">
        <v>84</v>
      </c>
      <c r="C88" s="25">
        <v>0</v>
      </c>
      <c r="D88" s="25">
        <v>0</v>
      </c>
      <c r="E88" s="25">
        <v>0</v>
      </c>
      <c r="F88" s="25">
        <v>0</v>
      </c>
      <c r="G88" s="25">
        <v>0</v>
      </c>
      <c r="H88" s="25">
        <v>0</v>
      </c>
    </row>
    <row r="89" spans="1:9" s="22" customFormat="1" ht="14.25" customHeight="1" x14ac:dyDescent="0.25">
      <c r="A89" s="23"/>
      <c r="B89" s="24" t="s">
        <v>85</v>
      </c>
      <c r="C89" s="25">
        <v>0</v>
      </c>
      <c r="D89" s="25">
        <v>0</v>
      </c>
      <c r="E89" s="25">
        <v>0</v>
      </c>
      <c r="F89" s="25">
        <v>0</v>
      </c>
      <c r="G89" s="25">
        <v>0</v>
      </c>
      <c r="H89" s="25">
        <v>0</v>
      </c>
    </row>
    <row r="90" spans="1:9" s="22" customFormat="1" ht="14.25" customHeight="1" x14ac:dyDescent="0.25">
      <c r="A90" s="23"/>
      <c r="B90" s="24" t="s">
        <v>86</v>
      </c>
      <c r="C90" s="25">
        <v>0</v>
      </c>
      <c r="D90" s="25">
        <v>0</v>
      </c>
      <c r="E90" s="25">
        <v>0</v>
      </c>
      <c r="F90" s="25">
        <v>0</v>
      </c>
      <c r="G90" s="25">
        <v>0</v>
      </c>
      <c r="H90" s="25">
        <v>0</v>
      </c>
    </row>
    <row r="91" spans="1:9" s="22" customFormat="1" ht="14.25" customHeight="1" x14ac:dyDescent="0.25">
      <c r="A91" s="23"/>
      <c r="B91" s="24" t="s">
        <v>87</v>
      </c>
      <c r="C91" s="25">
        <v>0</v>
      </c>
      <c r="D91" s="25">
        <v>0</v>
      </c>
      <c r="E91" s="25">
        <v>0</v>
      </c>
      <c r="F91" s="25">
        <v>0</v>
      </c>
      <c r="G91" s="25">
        <v>0</v>
      </c>
      <c r="H91" s="25">
        <v>0</v>
      </c>
    </row>
    <row r="92" spans="1:9" s="26" customFormat="1" ht="14.25" customHeight="1" x14ac:dyDescent="0.25">
      <c r="A92" s="32"/>
      <c r="B92" s="33" t="s">
        <v>88</v>
      </c>
      <c r="C92" s="34">
        <v>0</v>
      </c>
      <c r="D92" s="34">
        <v>0</v>
      </c>
      <c r="E92" s="34">
        <f t="shared" ref="E92" si="12">C92+D92</f>
        <v>0</v>
      </c>
      <c r="F92" s="34">
        <v>0</v>
      </c>
      <c r="G92" s="34">
        <v>0</v>
      </c>
      <c r="H92" s="34">
        <f t="shared" ref="H92" si="13">E92-F92</f>
        <v>0</v>
      </c>
    </row>
    <row r="93" spans="1:9" s="37" customFormat="1" ht="13.5" customHeight="1" x14ac:dyDescent="0.2">
      <c r="A93" s="35" t="s">
        <v>89</v>
      </c>
      <c r="B93" s="35"/>
      <c r="C93" s="36"/>
      <c r="D93" s="36"/>
      <c r="E93" s="36"/>
      <c r="F93" s="36"/>
      <c r="G93" s="36"/>
      <c r="H93" s="36"/>
    </row>
    <row r="94" spans="1:9" x14ac:dyDescent="0.25">
      <c r="A94" s="38"/>
      <c r="B94" s="38"/>
      <c r="C94" s="38"/>
      <c r="D94" s="38"/>
      <c r="E94" s="38"/>
      <c r="F94" s="38"/>
      <c r="G94" s="38"/>
      <c r="H94" s="38"/>
    </row>
  </sheetData>
  <mergeCells count="20">
    <mergeCell ref="A85:B85"/>
    <mergeCell ref="A93:H93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2022-05-12T17:00:08Z</dcterms:created>
  <dcterms:modified xsi:type="dcterms:W3CDTF">2022-05-12T17:00:08Z</dcterms:modified>
</cp:coreProperties>
</file>