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D47" i="1"/>
  <c r="C47" i="1"/>
  <c r="C46" i="1" s="1"/>
  <c r="D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E19" i="1" s="1"/>
  <c r="E20" i="1" s="1"/>
  <c r="E21" i="1" s="1"/>
  <c r="E29" i="1" s="1"/>
  <c r="D13" i="1"/>
  <c r="C13" i="1"/>
  <c r="C19" i="1" s="1"/>
  <c r="C20" i="1" s="1"/>
  <c r="C21" i="1" s="1"/>
  <c r="C29" i="1" s="1"/>
  <c r="E9" i="1"/>
  <c r="D9" i="1"/>
  <c r="D19" i="1" s="1"/>
  <c r="D20" i="1" s="1"/>
  <c r="D21" i="1" s="1"/>
  <c r="D29" i="1" s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<sst xmlns="http://schemas.openxmlformats.org/spreadsheetml/2006/main" count="66" uniqueCount="48">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</sst>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6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justify" vertical="center" wrapText="1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11" fillId="0" borderId="0" xfId="1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>
      <alignment horizontal="right" vertical="top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9" fillId="0" borderId="0" xfId="1" applyFont="1" applyFill="1" applyBorder="1" applyAlignment="1">
      <alignment vertical="center"/>
    </xf>
    <xf numFmtId="0" fontId="11" fillId="0" borderId="0" xfId="1" applyNumberFormat="1" applyFont="1" applyFill="1" applyBorder="1" applyAlignment="1" applyProtection="1"/>
    <xf numFmtId="164" fontId="4" fillId="0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 applyProtection="1"/>
    <xf numFmtId="0" fontId="9" fillId="2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 wrapText="1" indent="1"/>
    </xf>
    <xf numFmtId="0" fontId="9" fillId="0" borderId="4" xfId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12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14" fillId="0" borderId="0" xfId="0" applyFont="1" applyFill="1"/>
    <xf numFmtId="0" fontId="14" fillId="0" borderId="0" xfId="0" applyFont="1"/>
    <xf numFmtId="167" fontId="15" fillId="5" borderId="6" xfId="3" applyNumberFormat="1" applyFont="1" applyFill="1" applyBorder="1" applyAlignment="1" applyProtection="1">
      <alignment horizontal="right" vertical="top" wrapText="1"/>
    </xf>
    <xf numFmtId="0" fontId="16" fillId="0" borderId="0" xfId="4"/>
    <xf numFmtId="167" fontId="3" fillId="0" borderId="0" xfId="1" applyNumberFormat="1" applyFont="1" applyFill="1" applyBorder="1" applyAlignment="1" applyProtection="1"/>
    <xf numFmtId="0" fontId="14" fillId="0" borderId="0" xfId="4" applyFont="1" applyAlignment="1">
      <alignment horizontal="left"/>
    </xf>
    <xf numFmtId="0" fontId="14" fillId="0" borderId="0" xfId="4" applyFont="1" applyFill="1" applyAlignment="1">
      <alignment horizontal="left"/>
    </xf>
    <xf numFmtId="0" fontId="14" fillId="0" borderId="0" xfId="4" applyFont="1" applyFill="1"/>
  </cellXfs>
  <cellStyles count="5">
    <cellStyle name="Normal" xfId="0" builtinId="0"/>
    <cellStyle name="Normal 16 2" xfId="1"/>
    <cellStyle name="Normal 17" xfId="4"/>
    <cellStyle name="Normal 2 2" xfId="2"/>
    <cellStyle name="Normal 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showGridLines="0" tabSelected="1" workbookViewId="0">
      <selection activeCell="A21" sqref="A21:B21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5.85546875" style="48" customWidth="1"/>
    <col min="7" max="7" width="8" style="50" customWidth="1"/>
    <col min="8" max="8" width="12.140625" style="51" customWidth="1"/>
    <col min="9" max="9" width="15.7109375" style="52" customWidth="1"/>
    <col min="10" max="11" width="15.7109375" style="45" customWidth="1"/>
    <col min="12" max="12" width="3.140625" style="45" customWidth="1"/>
    <col min="13" max="15" width="15.7109375" style="45" customWidth="1"/>
    <col min="16" max="30" width="11.42578125" style="46"/>
  </cols>
  <sheetData>
    <row r="1" spans="1:30" s="2" customFormat="1" ht="3.75" customHeight="1" x14ac:dyDescent="0.2">
      <c r="A1" s="1"/>
      <c r="B1" s="1"/>
      <c r="C1" s="1"/>
      <c r="D1" s="1"/>
      <c r="E1" s="1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.75" x14ac:dyDescent="0.2">
      <c r="A2" s="5" t="s">
        <v>0</v>
      </c>
      <c r="B2" s="5"/>
      <c r="C2" s="5"/>
      <c r="D2" s="5"/>
      <c r="E2" s="5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2" customFormat="1" ht="12.75" x14ac:dyDescent="0.2">
      <c r="A3" s="5" t="s">
        <v>1</v>
      </c>
      <c r="B3" s="5"/>
      <c r="C3" s="5"/>
      <c r="D3" s="5"/>
      <c r="E3" s="5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2" customFormat="1" ht="12.75" x14ac:dyDescent="0.2">
      <c r="A4" s="5" t="s">
        <v>2</v>
      </c>
      <c r="B4" s="5"/>
      <c r="C4" s="5"/>
      <c r="D4" s="5"/>
      <c r="E4" s="5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2" customFormat="1" ht="12.75" x14ac:dyDescent="0.2">
      <c r="A5" s="6" t="s">
        <v>3</v>
      </c>
      <c r="B5" s="6"/>
      <c r="C5" s="6"/>
      <c r="D5" s="6"/>
      <c r="E5" s="6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2" customFormat="1" ht="15.75" customHeight="1" x14ac:dyDescent="0.2">
      <c r="A6" s="7" t="s">
        <v>4</v>
      </c>
      <c r="B6" s="7"/>
      <c r="C6" s="7"/>
      <c r="D6" s="7"/>
      <c r="E6" s="7"/>
      <c r="G6" s="3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24" customHeight="1" x14ac:dyDescent="0.2">
      <c r="A7" s="8" t="s">
        <v>5</v>
      </c>
      <c r="B7" s="9"/>
      <c r="C7" s="10" t="s">
        <v>6</v>
      </c>
      <c r="D7" s="10" t="s">
        <v>7</v>
      </c>
      <c r="E7" s="11" t="s">
        <v>8</v>
      </c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2" customFormat="1" ht="5.25" customHeight="1" x14ac:dyDescent="0.2">
      <c r="A8" s="12"/>
      <c r="B8" s="12"/>
      <c r="G8" s="3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6" customFormat="1" ht="12.75" x14ac:dyDescent="0.2">
      <c r="A9" s="13" t="s">
        <v>9</v>
      </c>
      <c r="B9" s="14"/>
      <c r="C9" s="15">
        <f>SUM(C10:C12)</f>
        <v>104692723364</v>
      </c>
      <c r="D9" s="15">
        <f>SUM(D10:D12)</f>
        <v>28909612336</v>
      </c>
      <c r="E9" s="15">
        <f>SUM(E10:E12)</f>
        <v>28909612336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16" customFormat="1" ht="12.75" x14ac:dyDescent="0.2">
      <c r="A10" s="19"/>
      <c r="B10" s="20" t="s">
        <v>10</v>
      </c>
      <c r="C10" s="21">
        <v>42284791522</v>
      </c>
      <c r="D10" s="22">
        <v>13923361859</v>
      </c>
      <c r="E10" s="22">
        <v>13923361859</v>
      </c>
      <c r="G10" s="18"/>
      <c r="H10" s="2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16" customFormat="1" ht="12.75" x14ac:dyDescent="0.2">
      <c r="A11" s="13"/>
      <c r="B11" s="20" t="s">
        <v>11</v>
      </c>
      <c r="C11" s="22">
        <v>62407931842</v>
      </c>
      <c r="D11" s="22">
        <v>14986250477</v>
      </c>
      <c r="E11" s="22">
        <v>14986250477</v>
      </c>
      <c r="G11" s="18"/>
      <c r="H11" s="2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16" customFormat="1" ht="12.75" x14ac:dyDescent="0.2">
      <c r="A12" s="19"/>
      <c r="B12" s="20" t="s">
        <v>12</v>
      </c>
      <c r="C12" s="24">
        <v>0</v>
      </c>
      <c r="D12" s="24">
        <v>0</v>
      </c>
      <c r="E12" s="24">
        <v>0</v>
      </c>
      <c r="G12" s="18"/>
      <c r="H12" s="17"/>
      <c r="I12" s="25"/>
      <c r="J12" s="25"/>
      <c r="K12" s="25"/>
      <c r="L12" s="26"/>
      <c r="M12" s="25"/>
      <c r="N12" s="25"/>
      <c r="O12" s="25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6" customFormat="1" ht="12.75" x14ac:dyDescent="0.2">
      <c r="A13" s="13" t="s">
        <v>13</v>
      </c>
      <c r="B13" s="27"/>
      <c r="C13" s="15">
        <f>SUM(C14:C15)</f>
        <v>81699303377</v>
      </c>
      <c r="D13" s="15">
        <f>SUM(D14:D15)</f>
        <v>16689444156</v>
      </c>
      <c r="E13" s="15">
        <f>SUM(E14:E15)</f>
        <v>16233697965</v>
      </c>
      <c r="G13" s="18"/>
      <c r="H13" s="17"/>
      <c r="I13" s="28"/>
      <c r="J13" s="28"/>
      <c r="K13" s="28"/>
      <c r="L13" s="28"/>
      <c r="M13" s="28"/>
      <c r="N13" s="28"/>
      <c r="O13" s="2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16" customFormat="1" ht="12.75" x14ac:dyDescent="0.2">
      <c r="A14" s="19"/>
      <c r="B14" s="20" t="s">
        <v>14</v>
      </c>
      <c r="C14" s="22">
        <v>36153715771</v>
      </c>
      <c r="D14" s="22">
        <v>6945942336</v>
      </c>
      <c r="E14" s="22">
        <v>6504380917</v>
      </c>
      <c r="G14" s="18"/>
      <c r="H14" s="23"/>
      <c r="I14" s="29"/>
      <c r="J14" s="29"/>
      <c r="K14" s="29"/>
      <c r="L14" s="29"/>
      <c r="M14" s="29"/>
      <c r="N14" s="29"/>
      <c r="O14" s="2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16" customFormat="1" ht="12.75" x14ac:dyDescent="0.2">
      <c r="A15" s="13"/>
      <c r="B15" s="20" t="s">
        <v>15</v>
      </c>
      <c r="C15" s="22">
        <v>45545587606</v>
      </c>
      <c r="D15" s="22">
        <v>9743501820</v>
      </c>
      <c r="E15" s="22">
        <v>9729317048</v>
      </c>
      <c r="G15" s="17"/>
      <c r="H15" s="17"/>
      <c r="I15" s="29"/>
      <c r="J15" s="29"/>
      <c r="K15" s="29"/>
      <c r="L15" s="29"/>
      <c r="M15" s="29"/>
      <c r="N15" s="29"/>
      <c r="O15" s="29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16" customFormat="1" ht="12.75" x14ac:dyDescent="0.2">
      <c r="A16" s="13" t="s">
        <v>16</v>
      </c>
      <c r="B16" s="27"/>
      <c r="C16" s="30">
        <f>SUM(C17:C18)</f>
        <v>0</v>
      </c>
      <c r="D16" s="15">
        <f>SUM(D17:D18)</f>
        <v>133353366</v>
      </c>
      <c r="E16" s="15">
        <f>SUM(E17:E18)</f>
        <v>61627053</v>
      </c>
      <c r="G16" s="17"/>
      <c r="H16" s="17"/>
      <c r="I16" s="31"/>
      <c r="J16" s="31"/>
      <c r="K16" s="31"/>
      <c r="L16" s="31"/>
      <c r="M16" s="31"/>
      <c r="N16" s="31"/>
      <c r="O16" s="3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16" customFormat="1" ht="12.75" x14ac:dyDescent="0.2">
      <c r="A17" s="19"/>
      <c r="B17" s="20" t="s">
        <v>17</v>
      </c>
      <c r="C17" s="32">
        <v>0</v>
      </c>
      <c r="D17" s="22">
        <v>131939691</v>
      </c>
      <c r="E17" s="22">
        <v>60302653</v>
      </c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16" customFormat="1" ht="12.75" x14ac:dyDescent="0.2">
      <c r="A18" s="19"/>
      <c r="B18" s="20" t="s">
        <v>18</v>
      </c>
      <c r="C18" s="32">
        <v>0</v>
      </c>
      <c r="D18" s="22">
        <v>1413675</v>
      </c>
      <c r="E18" s="22">
        <v>1324400</v>
      </c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16" customFormat="1" ht="12.75" x14ac:dyDescent="0.2">
      <c r="A19" s="13" t="s">
        <v>19</v>
      </c>
      <c r="B19" s="14"/>
      <c r="C19" s="15">
        <f>SUM(C9-C13+C16)</f>
        <v>22993419987</v>
      </c>
      <c r="D19" s="15">
        <f>SUM(D9-D13+D16)</f>
        <v>12353521546</v>
      </c>
      <c r="E19" s="15">
        <f>SUM(E9-E13+E16)</f>
        <v>12737541424</v>
      </c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16" customFormat="1" ht="12.75" x14ac:dyDescent="0.2">
      <c r="A20" s="13" t="s">
        <v>20</v>
      </c>
      <c r="B20" s="14"/>
      <c r="C20" s="15">
        <f>SUM(C19-C12)</f>
        <v>22993419987</v>
      </c>
      <c r="D20" s="15">
        <f>SUM(D19-D12)</f>
        <v>12353521546</v>
      </c>
      <c r="E20" s="15">
        <f>SUM(E19-E12)</f>
        <v>12737541424</v>
      </c>
      <c r="G20" s="17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16" customFormat="1" ht="26.25" customHeight="1" x14ac:dyDescent="0.2">
      <c r="A21" s="33" t="s">
        <v>21</v>
      </c>
      <c r="B21" s="33"/>
      <c r="C21" s="15">
        <f>SUM(C20-C16)</f>
        <v>22993419987</v>
      </c>
      <c r="D21" s="15">
        <f>SUM(D20-D16)</f>
        <v>12220168180</v>
      </c>
      <c r="E21" s="15">
        <f>SUM(E20-E16)</f>
        <v>12675914371</v>
      </c>
      <c r="G21" s="17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16" customFormat="1" ht="5.0999999999999996" customHeight="1" x14ac:dyDescent="0.2">
      <c r="A22" s="34"/>
      <c r="B22" s="34"/>
      <c r="C22" s="35"/>
      <c r="D22" s="35"/>
      <c r="E22" s="35"/>
      <c r="G22" s="17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16" customFormat="1" ht="9.9499999999999993" customHeight="1" x14ac:dyDescent="0.2">
      <c r="A23" s="27"/>
      <c r="B23" s="27"/>
      <c r="C23" s="36"/>
      <c r="D23" s="36"/>
      <c r="E23" s="36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16" customFormat="1" ht="24" customHeight="1" x14ac:dyDescent="0.2">
      <c r="A24" s="8" t="s">
        <v>5</v>
      </c>
      <c r="B24" s="9"/>
      <c r="C24" s="10" t="s">
        <v>22</v>
      </c>
      <c r="D24" s="10" t="s">
        <v>7</v>
      </c>
      <c r="E24" s="11" t="s">
        <v>23</v>
      </c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16" customFormat="1" ht="5.0999999999999996" customHeight="1" x14ac:dyDescent="0.2">
      <c r="A25" s="12"/>
      <c r="B25" s="12"/>
      <c r="C25" s="2"/>
      <c r="D25" s="2"/>
      <c r="E25" s="2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6" customFormat="1" ht="12.75" x14ac:dyDescent="0.2">
      <c r="A26" s="14" t="s">
        <v>24</v>
      </c>
      <c r="B26" s="14"/>
      <c r="C26" s="15">
        <f>SUM(C27:C28)</f>
        <v>998471348</v>
      </c>
      <c r="D26" s="15">
        <f>SUM(D27:D28)</f>
        <v>232040324</v>
      </c>
      <c r="E26" s="15">
        <f>SUM(E27:E28)</f>
        <v>232040324</v>
      </c>
      <c r="G26" s="17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16" customFormat="1" ht="12.75" x14ac:dyDescent="0.2">
      <c r="A27" s="27"/>
      <c r="B27" s="20" t="s">
        <v>25</v>
      </c>
      <c r="C27" s="22">
        <v>246887430</v>
      </c>
      <c r="D27" s="22">
        <v>56063471</v>
      </c>
      <c r="E27" s="22">
        <v>56063471</v>
      </c>
      <c r="G27" s="17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s="16" customFormat="1" ht="12.75" x14ac:dyDescent="0.2">
      <c r="A28" s="14"/>
      <c r="B28" s="20" t="s">
        <v>26</v>
      </c>
      <c r="C28" s="21">
        <v>751583918</v>
      </c>
      <c r="D28" s="22">
        <v>175976853</v>
      </c>
      <c r="E28" s="22">
        <v>175976853</v>
      </c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s="16" customFormat="1" ht="12.75" x14ac:dyDescent="0.2">
      <c r="A29" s="14" t="s">
        <v>27</v>
      </c>
      <c r="B29" s="27"/>
      <c r="C29" s="15">
        <f>SUM(C21+C26)</f>
        <v>23991891335</v>
      </c>
      <c r="D29" s="15">
        <f>SUM(D21+D26)</f>
        <v>12452208504</v>
      </c>
      <c r="E29" s="15">
        <f>SUM(E21+E26)</f>
        <v>12907954695</v>
      </c>
      <c r="G29" s="17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s="16" customFormat="1" ht="5.0999999999999996" customHeight="1" x14ac:dyDescent="0.2">
      <c r="A30" s="37"/>
      <c r="B30" s="34"/>
      <c r="C30" s="35"/>
      <c r="D30" s="35"/>
      <c r="E30" s="35"/>
      <c r="G30" s="1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s="16" customFormat="1" ht="9.9499999999999993" customHeight="1" x14ac:dyDescent="0.2">
      <c r="A31" s="14"/>
      <c r="B31" s="27"/>
      <c r="C31" s="36"/>
      <c r="D31" s="36"/>
      <c r="E31" s="3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16" customFormat="1" ht="24" customHeight="1" x14ac:dyDescent="0.2">
      <c r="A32" s="8" t="s">
        <v>5</v>
      </c>
      <c r="B32" s="9"/>
      <c r="C32" s="10" t="s">
        <v>6</v>
      </c>
      <c r="D32" s="10" t="s">
        <v>7</v>
      </c>
      <c r="E32" s="11" t="s">
        <v>8</v>
      </c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s="16" customFormat="1" ht="5.0999999999999996" customHeight="1" x14ac:dyDescent="0.2">
      <c r="A33" s="12"/>
      <c r="B33" s="12"/>
      <c r="C33" s="2"/>
      <c r="D33" s="2"/>
      <c r="E33" s="2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s="16" customFormat="1" ht="12.75" x14ac:dyDescent="0.2">
      <c r="A34" s="14" t="s">
        <v>28</v>
      </c>
      <c r="B34" s="14"/>
      <c r="C34" s="38">
        <f>SUM(C35:C36)</f>
        <v>0</v>
      </c>
      <c r="D34" s="38">
        <f t="shared" ref="D34:E34" si="0">SUM(D35:D36)</f>
        <v>0</v>
      </c>
      <c r="E34" s="38">
        <f t="shared" si="0"/>
        <v>0</v>
      </c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s="16" customFormat="1" ht="12.75" x14ac:dyDescent="0.2">
      <c r="A35" s="27"/>
      <c r="B35" s="20" t="s">
        <v>29</v>
      </c>
      <c r="C35" s="24">
        <v>0</v>
      </c>
      <c r="D35" s="24">
        <v>0</v>
      </c>
      <c r="E35" s="24">
        <v>0</v>
      </c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s="16" customFormat="1" ht="12.75" x14ac:dyDescent="0.2">
      <c r="A36" s="14"/>
      <c r="B36" s="20" t="s">
        <v>30</v>
      </c>
      <c r="C36" s="24">
        <v>0</v>
      </c>
      <c r="D36" s="24">
        <v>0</v>
      </c>
      <c r="E36" s="24">
        <v>0</v>
      </c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s="16" customFormat="1" ht="12.75" x14ac:dyDescent="0.2">
      <c r="A37" s="14" t="s">
        <v>31</v>
      </c>
      <c r="B37" s="14"/>
      <c r="C37" s="15">
        <f>SUM(C38:C39)</f>
        <v>242013061</v>
      </c>
      <c r="D37" s="15">
        <f>SUM(D38:D39)</f>
        <v>53294297</v>
      </c>
      <c r="E37" s="15">
        <f>SUM(E38:E39)</f>
        <v>53294297</v>
      </c>
      <c r="G37" s="17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s="16" customFormat="1" ht="12.75" x14ac:dyDescent="0.2">
      <c r="A38" s="27"/>
      <c r="B38" s="20" t="s">
        <v>32</v>
      </c>
      <c r="C38" s="22">
        <v>59409518</v>
      </c>
      <c r="D38" s="22">
        <v>10621886</v>
      </c>
      <c r="E38" s="22">
        <v>10621886</v>
      </c>
      <c r="G38" s="17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s="16" customFormat="1" ht="12.75" x14ac:dyDescent="0.2">
      <c r="A39" s="14"/>
      <c r="B39" s="20" t="s">
        <v>33</v>
      </c>
      <c r="C39" s="21">
        <v>182603543</v>
      </c>
      <c r="D39" s="22">
        <v>42672411</v>
      </c>
      <c r="E39" s="22">
        <v>42672411</v>
      </c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s="16" customFormat="1" ht="12.75" x14ac:dyDescent="0.2">
      <c r="A40" s="14" t="s">
        <v>34</v>
      </c>
      <c r="B40" s="27"/>
      <c r="C40" s="39">
        <f>SUM(C34-C37)</f>
        <v>-242013061</v>
      </c>
      <c r="D40" s="39">
        <f t="shared" ref="D40:E40" si="1">SUM(D34-D37)</f>
        <v>-53294297</v>
      </c>
      <c r="E40" s="39">
        <f t="shared" si="1"/>
        <v>-53294297</v>
      </c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s="16" customFormat="1" ht="5.0999999999999996" customHeight="1" x14ac:dyDescent="0.2">
      <c r="A41" s="37"/>
      <c r="B41" s="34"/>
      <c r="C41" s="35"/>
      <c r="D41" s="35"/>
      <c r="E41" s="35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s="16" customFormat="1" ht="9.9499999999999993" customHeight="1" x14ac:dyDescent="0.2">
      <c r="A42" s="14"/>
      <c r="B42" s="14"/>
      <c r="C42" s="36"/>
      <c r="D42" s="36"/>
      <c r="E42" s="40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s="16" customFormat="1" ht="24" customHeight="1" x14ac:dyDescent="0.2">
      <c r="A43" s="8" t="s">
        <v>5</v>
      </c>
      <c r="B43" s="9"/>
      <c r="C43" s="10" t="s">
        <v>6</v>
      </c>
      <c r="D43" s="10" t="s">
        <v>7</v>
      </c>
      <c r="E43" s="11" t="s">
        <v>8</v>
      </c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s="16" customFormat="1" ht="5.0999999999999996" customHeight="1" x14ac:dyDescent="0.2">
      <c r="A44" s="12"/>
      <c r="B44" s="12"/>
      <c r="C44" s="2"/>
      <c r="D44" s="2"/>
      <c r="E44" s="2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s="16" customFormat="1" ht="12.75" x14ac:dyDescent="0.2">
      <c r="A45" s="27" t="s">
        <v>35</v>
      </c>
      <c r="B45" s="27"/>
      <c r="C45" s="22">
        <f>SUM(C10)</f>
        <v>42284791522</v>
      </c>
      <c r="D45" s="22">
        <f>SUM(D10)</f>
        <v>13923361859</v>
      </c>
      <c r="E45" s="22">
        <f>SUM(E10)</f>
        <v>13923361859</v>
      </c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16" customFormat="1" ht="12.75" x14ac:dyDescent="0.2">
      <c r="A46" s="27" t="s">
        <v>36</v>
      </c>
      <c r="B46" s="27"/>
      <c r="C46" s="41">
        <f>SUM(C47-C48)</f>
        <v>-59409518</v>
      </c>
      <c r="D46" s="41">
        <f>SUM(D47-D48)</f>
        <v>-10621886</v>
      </c>
      <c r="E46" s="41">
        <f>SUM(E47-E48)</f>
        <v>-10621886</v>
      </c>
      <c r="G46" s="17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s="16" customFormat="1" ht="12.75" x14ac:dyDescent="0.2">
      <c r="A47" s="14"/>
      <c r="B47" s="20" t="s">
        <v>29</v>
      </c>
      <c r="C47" s="24">
        <f>SUM(C35)</f>
        <v>0</v>
      </c>
      <c r="D47" s="24">
        <f>SUM(D35)</f>
        <v>0</v>
      </c>
      <c r="E47" s="24">
        <f>SUM(E35)</f>
        <v>0</v>
      </c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s="16" customFormat="1" ht="12.75" x14ac:dyDescent="0.2">
      <c r="A48" s="27"/>
      <c r="B48" s="20" t="s">
        <v>32</v>
      </c>
      <c r="C48" s="22">
        <f>SUM(C38)</f>
        <v>59409518</v>
      </c>
      <c r="D48" s="22">
        <f>SUM(D38)</f>
        <v>10621886</v>
      </c>
      <c r="E48" s="22">
        <f>SUM(E38)</f>
        <v>10621886</v>
      </c>
      <c r="G48" s="17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s="16" customFormat="1" ht="12.75" x14ac:dyDescent="0.2">
      <c r="A49" s="27" t="s">
        <v>37</v>
      </c>
      <c r="B49" s="14"/>
      <c r="C49" s="22">
        <f>SUM(C14)</f>
        <v>36153715771</v>
      </c>
      <c r="D49" s="22">
        <f>SUM(D14)</f>
        <v>6945942336</v>
      </c>
      <c r="E49" s="22">
        <f>SUM(E14)</f>
        <v>6504380917</v>
      </c>
      <c r="G49" s="17"/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s="16" customFormat="1" ht="12.75" x14ac:dyDescent="0.2">
      <c r="A50" s="27" t="s">
        <v>38</v>
      </c>
      <c r="B50" s="27"/>
      <c r="C50" s="32">
        <f>SUM(C17)</f>
        <v>0</v>
      </c>
      <c r="D50" s="22">
        <f>SUM(D17)</f>
        <v>131939691</v>
      </c>
      <c r="E50" s="22">
        <f>SUM(E17)</f>
        <v>60302653</v>
      </c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16" customFormat="1" ht="12.75" x14ac:dyDescent="0.2">
      <c r="A51" s="14" t="s">
        <v>39</v>
      </c>
      <c r="B51" s="27"/>
      <c r="C51" s="15">
        <f>SUM(C45+C46-C49+C50)</f>
        <v>6071666233</v>
      </c>
      <c r="D51" s="15">
        <f>SUM(D45+D46-D49+D50)</f>
        <v>7098737328</v>
      </c>
      <c r="E51" s="15">
        <f>SUM(E45+E46-E49+E50)</f>
        <v>7468661709</v>
      </c>
      <c r="G51" s="17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s="16" customFormat="1" ht="12.75" x14ac:dyDescent="0.2">
      <c r="A52" s="14" t="s">
        <v>40</v>
      </c>
      <c r="B52" s="27"/>
      <c r="C52" s="15">
        <f>SUM(C51-C46)</f>
        <v>6131075751</v>
      </c>
      <c r="D52" s="15">
        <f>SUM(D51-D46)</f>
        <v>7109359214</v>
      </c>
      <c r="E52" s="15">
        <f>SUM(E51-E46)</f>
        <v>7479283595</v>
      </c>
      <c r="G52" s="17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s="16" customFormat="1" ht="5.0999999999999996" customHeight="1" x14ac:dyDescent="0.2">
      <c r="A53" s="37"/>
      <c r="B53" s="34"/>
      <c r="C53" s="35"/>
      <c r="D53" s="35"/>
      <c r="E53" s="35"/>
      <c r="G53" s="17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s="16" customFormat="1" ht="9.9499999999999993" customHeight="1" x14ac:dyDescent="0.2">
      <c r="A54" s="27"/>
      <c r="B54" s="27"/>
      <c r="C54" s="36"/>
      <c r="D54" s="36"/>
      <c r="E54" s="36"/>
      <c r="G54" s="17"/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16" customFormat="1" ht="24" customHeight="1" x14ac:dyDescent="0.2">
      <c r="A55" s="8" t="s">
        <v>5</v>
      </c>
      <c r="B55" s="9"/>
      <c r="C55" s="10" t="s">
        <v>6</v>
      </c>
      <c r="D55" s="10" t="s">
        <v>7</v>
      </c>
      <c r="E55" s="11" t="s">
        <v>8</v>
      </c>
      <c r="G55" s="17"/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16" customFormat="1" ht="5.0999999999999996" customHeight="1" x14ac:dyDescent="0.2">
      <c r="A56" s="12"/>
      <c r="B56" s="12"/>
      <c r="C56" s="2"/>
      <c r="D56" s="2"/>
      <c r="E56" s="2"/>
      <c r="G56" s="17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16" customFormat="1" ht="12.75" x14ac:dyDescent="0.2">
      <c r="A57" s="27" t="s">
        <v>41</v>
      </c>
      <c r="B57" s="27"/>
      <c r="C57" s="22">
        <f>SUM(C11)</f>
        <v>62407931842</v>
      </c>
      <c r="D57" s="22">
        <f>SUM(D11)</f>
        <v>14986250477</v>
      </c>
      <c r="E57" s="22">
        <f>SUM(E11)</f>
        <v>14986250477</v>
      </c>
      <c r="G57" s="17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16" customFormat="1" ht="12.75" x14ac:dyDescent="0.2">
      <c r="A58" s="27" t="s">
        <v>42</v>
      </c>
      <c r="B58" s="27"/>
      <c r="C58" s="41">
        <f>SUM(C59-C60)</f>
        <v>-182603543</v>
      </c>
      <c r="D58" s="41">
        <f>SUM(D59-D60)</f>
        <v>-42672411</v>
      </c>
      <c r="E58" s="41">
        <f>SUM(E59-E60)</f>
        <v>-42672411</v>
      </c>
      <c r="G58" s="17"/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6" customFormat="1" ht="12.75" x14ac:dyDescent="0.2">
      <c r="A59" s="14"/>
      <c r="B59" s="20" t="s">
        <v>30</v>
      </c>
      <c r="C59" s="42">
        <f>SUM(C36)</f>
        <v>0</v>
      </c>
      <c r="D59" s="42">
        <f>SUM(D36)</f>
        <v>0</v>
      </c>
      <c r="E59" s="42">
        <f>SUM(E36)</f>
        <v>0</v>
      </c>
      <c r="G59" s="17"/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s="16" customFormat="1" ht="12.75" x14ac:dyDescent="0.2">
      <c r="A60" s="27"/>
      <c r="B60" s="20" t="s">
        <v>33</v>
      </c>
      <c r="C60" s="22">
        <f>SUM(C39)</f>
        <v>182603543</v>
      </c>
      <c r="D60" s="22">
        <f>SUM(D39)</f>
        <v>42672411</v>
      </c>
      <c r="E60" s="22">
        <f>SUM(E39)</f>
        <v>42672411</v>
      </c>
      <c r="G60" s="17"/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s="16" customFormat="1" ht="12.75" x14ac:dyDescent="0.2">
      <c r="A61" s="27" t="s">
        <v>43</v>
      </c>
      <c r="B61" s="14"/>
      <c r="C61" s="22">
        <f>SUM(C15)</f>
        <v>45545587606</v>
      </c>
      <c r="D61" s="22">
        <f>SUM(D15)</f>
        <v>9743501820</v>
      </c>
      <c r="E61" s="22">
        <f>SUM(E15)</f>
        <v>9729317048</v>
      </c>
      <c r="G61" s="17"/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s="16" customFormat="1" ht="12.75" x14ac:dyDescent="0.2">
      <c r="A62" s="27" t="s">
        <v>44</v>
      </c>
      <c r="B62" s="27"/>
      <c r="C62" s="32">
        <f>SUM(C18)</f>
        <v>0</v>
      </c>
      <c r="D62" s="22">
        <f>SUM(D18)</f>
        <v>1413675</v>
      </c>
      <c r="E62" s="22">
        <f>SUM(E18)</f>
        <v>1324400</v>
      </c>
      <c r="G62" s="17"/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s="16" customFormat="1" ht="12.75" x14ac:dyDescent="0.2">
      <c r="A63" s="14" t="s">
        <v>45</v>
      </c>
      <c r="B63" s="27"/>
      <c r="C63" s="15">
        <f>SUM(C57+C58-C61+C62)</f>
        <v>16679740693</v>
      </c>
      <c r="D63" s="15">
        <f>SUM(D57+D58-D61+D62)</f>
        <v>5201489921</v>
      </c>
      <c r="E63" s="15">
        <f>SUM(E57+E58-E61+E62)</f>
        <v>5215585418</v>
      </c>
      <c r="G63" s="17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s="16" customFormat="1" ht="12.75" x14ac:dyDescent="0.2">
      <c r="A64" s="14" t="s">
        <v>46</v>
      </c>
      <c r="B64" s="27"/>
      <c r="C64" s="15">
        <f>SUM(C63-C58)</f>
        <v>16862344236</v>
      </c>
      <c r="D64" s="15">
        <f>SUM(D63-D58)</f>
        <v>5244162332</v>
      </c>
      <c r="E64" s="15">
        <f>SUM(E63-E58)</f>
        <v>5258257829</v>
      </c>
      <c r="G64" s="17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s="16" customFormat="1" ht="5.0999999999999996" customHeight="1" x14ac:dyDescent="0.2">
      <c r="A65" s="37"/>
      <c r="B65" s="34"/>
      <c r="C65" s="35"/>
      <c r="D65" s="35"/>
      <c r="E65" s="35"/>
      <c r="G65" s="17"/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s="2" customFormat="1" ht="12.75" x14ac:dyDescent="0.2">
      <c r="A66" s="43" t="s">
        <v>47</v>
      </c>
      <c r="B66" s="43"/>
      <c r="D66" s="44"/>
      <c r="E66" s="44"/>
      <c r="G66" s="3"/>
      <c r="H66" s="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2" customFormat="1" ht="12.75" x14ac:dyDescent="0.2">
      <c r="D67" s="44"/>
      <c r="E67" s="44"/>
      <c r="G67" s="3"/>
      <c r="H67" s="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s="2" customFormat="1" ht="12.75" x14ac:dyDescent="0.2">
      <c r="D68" s="44"/>
      <c r="E68" s="44"/>
      <c r="G68" s="3"/>
      <c r="H68" s="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D69" s="44"/>
      <c r="E69" s="44"/>
      <c r="F69" s="2"/>
      <c r="G69" s="3"/>
      <c r="H69" s="3"/>
      <c r="I69" s="4"/>
    </row>
    <row r="70" spans="1:30" x14ac:dyDescent="0.25">
      <c r="D70" s="44"/>
      <c r="E70" s="44"/>
      <c r="F70" s="2"/>
      <c r="G70" s="3"/>
      <c r="H70" s="3"/>
      <c r="I70" s="4"/>
    </row>
    <row r="71" spans="1:30" x14ac:dyDescent="0.25">
      <c r="F71" s="2"/>
      <c r="G71" s="3"/>
      <c r="H71" s="3"/>
      <c r="I71" s="4"/>
    </row>
    <row r="72" spans="1:30" x14ac:dyDescent="0.25">
      <c r="F72" s="2"/>
      <c r="G72" s="3"/>
      <c r="H72" s="3"/>
      <c r="I72" s="4"/>
    </row>
    <row r="73" spans="1:30" x14ac:dyDescent="0.25">
      <c r="F73" s="2"/>
      <c r="G73" s="3"/>
      <c r="H73" s="3"/>
      <c r="I73" s="4"/>
    </row>
    <row r="74" spans="1:30" x14ac:dyDescent="0.25">
      <c r="F74" s="2"/>
      <c r="G74" s="3"/>
      <c r="H74" s="3"/>
      <c r="I74" s="4"/>
    </row>
    <row r="75" spans="1:30" x14ac:dyDescent="0.25">
      <c r="F75" s="2"/>
      <c r="G75" s="3"/>
      <c r="H75" s="3"/>
      <c r="I75" s="4"/>
    </row>
    <row r="76" spans="1:30" x14ac:dyDescent="0.25">
      <c r="F76" s="2"/>
      <c r="G76" s="3"/>
      <c r="H76" s="3"/>
      <c r="I76" s="4"/>
    </row>
    <row r="77" spans="1:30" x14ac:dyDescent="0.25">
      <c r="F77" s="2"/>
      <c r="G77" s="3"/>
      <c r="H77" s="3"/>
      <c r="I77" s="4"/>
    </row>
    <row r="78" spans="1:30" x14ac:dyDescent="0.25">
      <c r="F78" s="2"/>
      <c r="G78" s="3"/>
      <c r="H78" s="3"/>
      <c r="I78" s="4"/>
    </row>
    <row r="79" spans="1:30" x14ac:dyDescent="0.25">
      <c r="F79" s="2"/>
      <c r="G79" s="3"/>
      <c r="H79" s="3"/>
      <c r="I79" s="4"/>
    </row>
    <row r="106" spans="4:5" x14ac:dyDescent="0.25">
      <c r="D106" s="47"/>
      <c r="E106" s="47"/>
    </row>
    <row r="108" spans="4:5" x14ac:dyDescent="0.25">
      <c r="D108" s="49"/>
      <c r="E108" s="49"/>
    </row>
  </sheetData>
  <mergeCells count="14">
    <mergeCell ref="A55:B55"/>
    <mergeCell ref="A66:B66"/>
    <mergeCell ref="I12:K12"/>
    <mergeCell ref="M12:O12"/>
    <mergeCell ref="A21:B21"/>
    <mergeCell ref="A24:B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2022-05-26T19:37:26Z</dcterms:created>
  <dcterms:modified xsi:type="dcterms:W3CDTF">2022-05-26T19:37:27Z</dcterms:modified>
</cp:coreProperties>
</file>