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F53" i="1"/>
  <c r="E53" i="1"/>
  <c r="D53" i="1"/>
  <c r="G53" i="1" s="1"/>
  <c r="C53" i="1"/>
  <c r="B53" i="1"/>
  <c r="D52" i="1"/>
  <c r="G52" i="1" s="1"/>
  <c r="D51" i="1"/>
  <c r="G51" i="1" s="1"/>
  <c r="F50" i="1"/>
  <c r="E50" i="1"/>
  <c r="D50" i="1"/>
  <c r="G50" i="1" s="1"/>
  <c r="C50" i="1"/>
  <c r="B50" i="1"/>
  <c r="D49" i="1"/>
  <c r="G49" i="1" s="1"/>
  <c r="D48" i="1"/>
  <c r="G48" i="1" s="1"/>
  <c r="F47" i="1"/>
  <c r="E47" i="1"/>
  <c r="D47" i="1"/>
  <c r="G47" i="1" s="1"/>
  <c r="C47" i="1"/>
  <c r="B47" i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F24" i="1"/>
  <c r="E24" i="1"/>
  <c r="D24" i="1"/>
  <c r="G24" i="1" s="1"/>
  <c r="C24" i="1"/>
  <c r="B24" i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D13" i="1"/>
  <c r="G13" i="1" s="1"/>
  <c r="C13" i="1"/>
  <c r="B13" i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<sst xmlns="http://schemas.openxmlformats.org/spreadsheetml/2006/main" count="65" uniqueCount="65">
  <si>
    <t>GOBIERNO CONSTITUCIONAL DEL ESTADO DE CHIAPAS</t>
  </si>
  <si>
    <t>GOBIERNO ESTATAL</t>
  </si>
  <si>
    <t>ESTADO ANALÍTICO DEL EJERCICIO DEL PRESUPUESTO DE EGRESOS</t>
  </si>
  <si>
    <t>EN CLASIFICACIÓN ADMINISTRATIVA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</si>
  <si>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</si>
  <si>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</si>
  <si>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</si>
  <si>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</si>
  <si>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</si>
  <si>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</si>
  <si>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</si>
  <si>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</si>
  <si>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</si>
  <si>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</si>
  <si>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</si>
  <si>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</si>
  <si>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</si>
  <si>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</si>
  <si>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</si>
  <si>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</si>
  <si>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</si>
  <si>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</si>
  <si>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</si>
  <si>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</si>
  <si>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</si>
  <si>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</si>
  <si>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</si>
  <si>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</si>
  <si>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</si>
  <si>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</si>
  <si>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</si>
  <si>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</si>
  <si>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</si>
  <si>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</si>
  <si>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</si>
  <si>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</si>
  <si>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</si>
  <si>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</si>
  <si>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</si>
  <si>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Secretaria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</si>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</sst>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 \(#\ ###\ ###\ ##0\)"/>
    <numFmt numFmtId="165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63">
    <xf numFmtId="0" fontId="0" fillId="0" borderId="0" xfId="0"/>
    <xf numFmtId="0" fontId="3" fillId="2" borderId="0" xfId="1" applyFont="1" applyFill="1" applyBorder="1" applyAlignment="1">
      <alignment horizontal="center"/>
    </xf>
    <xf numFmtId="0" fontId="4" fillId="0" borderId="0" xfId="1" applyFont="1"/>
    <xf numFmtId="0" fontId="5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4" fontId="8" fillId="0" borderId="0" xfId="2" applyNumberFormat="1" applyFont="1" applyFill="1"/>
    <xf numFmtId="0" fontId="0" fillId="0" borderId="0" xfId="0" applyFill="1"/>
    <xf numFmtId="0" fontId="9" fillId="0" borderId="0" xfId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 vertical="top"/>
    </xf>
    <xf numFmtId="0" fontId="9" fillId="0" borderId="0" xfId="1" applyFont="1" applyFill="1" applyAlignment="1">
      <alignment vertical="top"/>
    </xf>
    <xf numFmtId="0" fontId="4" fillId="0" borderId="0" xfId="1" applyFont="1" applyFill="1" applyBorder="1"/>
    <xf numFmtId="0" fontId="4" fillId="0" borderId="0" xfId="1" applyFont="1" applyFill="1"/>
    <xf numFmtId="164" fontId="9" fillId="0" borderId="0" xfId="1" applyNumberFormat="1" applyFont="1" applyFill="1" applyBorder="1"/>
    <xf numFmtId="0" fontId="9" fillId="0" borderId="0" xfId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/>
    <xf numFmtId="164" fontId="9" fillId="0" borderId="0" xfId="1" applyNumberFormat="1" applyFont="1" applyFill="1"/>
    <xf numFmtId="0" fontId="4" fillId="0" borderId="0" xfId="3" applyFont="1" applyFill="1" applyBorder="1" applyAlignment="1">
      <alignment horizontal="justify" vertical="top"/>
    </xf>
    <xf numFmtId="164" fontId="11" fillId="0" borderId="0" xfId="3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2" fillId="0" borderId="0" xfId="3" applyFont="1" applyFill="1" applyBorder="1" applyAlignment="1">
      <alignment horizontal="justify" vertical="top"/>
    </xf>
    <xf numFmtId="164" fontId="12" fillId="0" borderId="0" xfId="3" applyNumberFormat="1" applyFont="1" applyFill="1" applyBorder="1" applyAlignment="1">
      <alignment horizontal="right" vertical="top"/>
    </xf>
    <xf numFmtId="164" fontId="13" fillId="0" borderId="0" xfId="1" applyNumberFormat="1" applyFont="1" applyFill="1" applyBorder="1" applyAlignment="1">
      <alignment horizontal="right" vertical="top"/>
    </xf>
    <xf numFmtId="164" fontId="13" fillId="0" borderId="0" xfId="3" applyNumberFormat="1" applyFont="1" applyFill="1" applyBorder="1" applyAlignment="1">
      <alignment horizontal="right" vertical="top"/>
    </xf>
    <xf numFmtId="164" fontId="12" fillId="0" borderId="0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 vertical="top"/>
    </xf>
    <xf numFmtId="164" fontId="11" fillId="4" borderId="0" xfId="1" applyNumberFormat="1" applyFont="1" applyFill="1" applyBorder="1" applyAlignment="1">
      <alignment horizontal="right" vertical="top"/>
    </xf>
    <xf numFmtId="164" fontId="11" fillId="4" borderId="0" xfId="3" applyNumberFormat="1" applyFont="1" applyFill="1" applyBorder="1" applyAlignment="1">
      <alignment horizontal="right" vertical="top"/>
    </xf>
    <xf numFmtId="164" fontId="11" fillId="4" borderId="0" xfId="1" applyNumberFormat="1" applyFont="1" applyFill="1" applyBorder="1" applyAlignment="1">
      <alignment horizontal="right"/>
    </xf>
    <xf numFmtId="0" fontId="9" fillId="0" borderId="0" xfId="3" applyFont="1" applyFill="1" applyBorder="1" applyAlignment="1">
      <alignment horizontal="center" vertical="top"/>
    </xf>
    <xf numFmtId="164" fontId="10" fillId="0" borderId="0" xfId="3" applyNumberFormat="1" applyFont="1" applyFill="1" applyBorder="1" applyAlignment="1">
      <alignment horizontal="right" vertical="top"/>
    </xf>
    <xf numFmtId="164" fontId="11" fillId="4" borderId="0" xfId="3" applyNumberFormat="1" applyFont="1" applyFill="1" applyBorder="1" applyAlignment="1">
      <alignment horizontal="right"/>
    </xf>
    <xf numFmtId="0" fontId="9" fillId="0" borderId="0" xfId="3" applyFont="1" applyFill="1" applyBorder="1" applyAlignment="1">
      <alignment horizontal="center"/>
    </xf>
    <xf numFmtId="164" fontId="10" fillId="0" borderId="0" xfId="3" applyNumberFormat="1" applyFont="1" applyFill="1" applyBorder="1" applyAlignment="1">
      <alignment horizontal="right"/>
    </xf>
    <xf numFmtId="0" fontId="4" fillId="0" borderId="0" xfId="3" applyFont="1" applyFill="1" applyAlignment="1">
      <alignment horizontal="justify" vertical="top"/>
    </xf>
    <xf numFmtId="0" fontId="4" fillId="0" borderId="10" xfId="3" applyFont="1" applyFill="1" applyBorder="1" applyAlignment="1">
      <alignment horizontal="justify" vertical="top"/>
    </xf>
    <xf numFmtId="164" fontId="11" fillId="4" borderId="10" xfId="3" applyNumberFormat="1" applyFont="1" applyFill="1" applyBorder="1" applyAlignment="1">
      <alignment horizontal="right" vertical="top"/>
    </xf>
    <xf numFmtId="164" fontId="11" fillId="4" borderId="10" xfId="1" applyNumberFormat="1" applyFont="1" applyFill="1" applyBorder="1" applyAlignment="1">
      <alignment horizontal="right" vertical="top"/>
    </xf>
    <xf numFmtId="164" fontId="11" fillId="0" borderId="10" xfId="3" applyNumberFormat="1" applyFont="1" applyFill="1" applyBorder="1" applyAlignment="1">
      <alignment horizontal="right" vertical="top"/>
    </xf>
    <xf numFmtId="164" fontId="11" fillId="4" borderId="10" xfId="1" applyNumberFormat="1" applyFont="1" applyFill="1" applyBorder="1" applyAlignment="1">
      <alignment horizontal="right"/>
    </xf>
    <xf numFmtId="164" fontId="4" fillId="0" borderId="10" xfId="1" applyNumberFormat="1" applyFont="1" applyFill="1" applyBorder="1" applyAlignment="1">
      <alignment horizontal="right" vertical="top"/>
    </xf>
    <xf numFmtId="0" fontId="12" fillId="0" borderId="11" xfId="1" applyFont="1" applyFill="1" applyBorder="1" applyAlignment="1"/>
    <xf numFmtId="165" fontId="11" fillId="0" borderId="0" xfId="3" applyNumberFormat="1" applyFont="1" applyFill="1" applyBorder="1" applyAlignment="1">
      <alignment horizontal="right" vertical="top"/>
    </xf>
    <xf numFmtId="164" fontId="9" fillId="0" borderId="0" xfId="1" applyNumberFormat="1" applyFont="1"/>
    <xf numFmtId="0" fontId="0" fillId="0" borderId="0" xfId="0" applyFill="1" applyBorder="1"/>
    <xf numFmtId="0" fontId="9" fillId="0" borderId="0" xfId="1" applyFont="1" applyFill="1" applyBorder="1"/>
    <xf numFmtId="0" fontId="2" fillId="0" borderId="0" xfId="0" applyFont="1" applyFill="1" applyBorder="1"/>
    <xf numFmtId="0" fontId="2" fillId="0" borderId="0" xfId="0" applyFont="1"/>
    <xf numFmtId="0" fontId="15" fillId="0" borderId="0" xfId="1" applyFont="1" applyFill="1" applyBorder="1"/>
    <xf numFmtId="164" fontId="15" fillId="0" borderId="0" xfId="1" applyNumberFormat="1" applyFont="1" applyFill="1" applyBorder="1"/>
  </cellXfs>
  <cellStyles count="4">
    <cellStyle name="Normal" xfId="0" builtinId="0"/>
    <cellStyle name="Normal 12 3" xfId="1"/>
    <cellStyle name="Normal 13 2 3" xfId="2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showGridLines="0" tabSelected="1" topLeftCell="A31" workbookViewId="0">
      <selection activeCell="A69" sqref="A69:H74"/>
    </sheetView>
  </sheetViews>
  <sheetFormatPr baseColWidth="10" defaultRowHeight="15" x14ac:dyDescent="0.25"/>
  <cols>
    <col min="1" max="1" width="57.85546875" style="2" customWidth="1"/>
    <col min="2" max="7" width="14.710937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9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9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9" s="2" customFormat="1" ht="28.5" customHeight="1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9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9" s="15" customFormat="1" ht="3.75" customHeight="1" x14ac:dyDescent="0.25">
      <c r="A10" s="14"/>
      <c r="B10" s="14"/>
      <c r="C10" s="14"/>
      <c r="D10" s="14"/>
      <c r="E10" s="14"/>
      <c r="F10" s="14"/>
    </row>
    <row r="11" spans="1:9" s="18" customFormat="1" ht="12.75" x14ac:dyDescent="0.25">
      <c r="A11" s="16" t="s">
        <v>16</v>
      </c>
      <c r="B11" s="17">
        <f>SUM(B13,B47,B50,B53)</f>
        <v>81941316438</v>
      </c>
      <c r="C11" s="17">
        <f>SUM(C13,C47,C50,C53)</f>
        <v>-2245831586</v>
      </c>
      <c r="D11" s="17">
        <f>SUM(D13,D47,D50,D53)</f>
        <v>79695484852</v>
      </c>
      <c r="E11" s="17">
        <f>SUM(E13,E47,E50,E53)</f>
        <v>16742738453</v>
      </c>
      <c r="F11" s="17">
        <f>SUM(F13,F47,F50,F53)</f>
        <v>16286992262</v>
      </c>
      <c r="G11" s="17">
        <f>D11-E11</f>
        <v>62952746399</v>
      </c>
      <c r="I11" s="17"/>
    </row>
    <row r="12" spans="1:9" s="20" customFormat="1" ht="3" customHeight="1" x14ac:dyDescent="0.2">
      <c r="A12" s="19"/>
      <c r="G12" s="21"/>
    </row>
    <row r="13" spans="1:9" s="25" customFormat="1" ht="12.75" x14ac:dyDescent="0.2">
      <c r="A13" s="22" t="s">
        <v>17</v>
      </c>
      <c r="B13" s="23">
        <f>SUM(B14:B24,B27:B46)</f>
        <v>76846271280</v>
      </c>
      <c r="C13" s="23">
        <f>SUM(C14:C24,C27:C46)</f>
        <v>-2360754215</v>
      </c>
      <c r="D13" s="23">
        <f>SUM(D14:D24,D27:D46)</f>
        <v>74485517065</v>
      </c>
      <c r="E13" s="23">
        <f>SUM(E14:E24,E27:E46)</f>
        <v>15809349405</v>
      </c>
      <c r="F13" s="23">
        <f>SUM(F14:F24,F27:F46)</f>
        <v>15594295982</v>
      </c>
      <c r="G13" s="24">
        <f>D13-E13</f>
        <v>58676167660</v>
      </c>
      <c r="I13" s="26"/>
    </row>
    <row r="14" spans="1:9" s="20" customFormat="1" ht="12.75" x14ac:dyDescent="0.2">
      <c r="A14" s="27" t="s">
        <v>18</v>
      </c>
      <c r="B14" s="28">
        <v>33560540</v>
      </c>
      <c r="C14" s="29">
        <v>8477</v>
      </c>
      <c r="D14" s="28">
        <f>B14+C14</f>
        <v>33569017</v>
      </c>
      <c r="E14" s="28">
        <v>5067368</v>
      </c>
      <c r="F14" s="28">
        <v>4957510</v>
      </c>
      <c r="G14" s="30">
        <f t="shared" ref="G14:G57" si="0">D14-E14</f>
        <v>28501649</v>
      </c>
    </row>
    <row r="15" spans="1:9" s="20" customFormat="1" ht="12.75" x14ac:dyDescent="0.2">
      <c r="A15" s="27" t="s">
        <v>19</v>
      </c>
      <c r="B15" s="28">
        <v>398279604</v>
      </c>
      <c r="C15" s="29">
        <v>3328541</v>
      </c>
      <c r="D15" s="28">
        <f t="shared" ref="D15:D46" si="1">B15+C15</f>
        <v>401608145</v>
      </c>
      <c r="E15" s="28">
        <v>76719573</v>
      </c>
      <c r="F15" s="31">
        <v>76248077</v>
      </c>
      <c r="G15" s="30">
        <f t="shared" si="0"/>
        <v>324888572</v>
      </c>
    </row>
    <row r="16" spans="1:9" s="20" customFormat="1" ht="12.75" x14ac:dyDescent="0.2">
      <c r="A16" s="27" t="s">
        <v>20</v>
      </c>
      <c r="B16" s="28">
        <v>2610346</v>
      </c>
      <c r="C16" s="29">
        <v>1454351</v>
      </c>
      <c r="D16" s="28">
        <f>B16+C16</f>
        <v>4064697</v>
      </c>
      <c r="E16" s="28">
        <v>608612</v>
      </c>
      <c r="F16" s="29">
        <v>462037</v>
      </c>
      <c r="G16" s="30">
        <f>D16-E16</f>
        <v>3456085</v>
      </c>
    </row>
    <row r="17" spans="1:7" s="20" customFormat="1" ht="12.75" x14ac:dyDescent="0.2">
      <c r="A17" s="27" t="s">
        <v>21</v>
      </c>
      <c r="B17" s="28">
        <v>1452166174</v>
      </c>
      <c r="C17" s="29">
        <v>-9822478</v>
      </c>
      <c r="D17" s="28">
        <f t="shared" si="1"/>
        <v>1442343696</v>
      </c>
      <c r="E17" s="28">
        <v>255708216</v>
      </c>
      <c r="F17" s="31">
        <v>168575848</v>
      </c>
      <c r="G17" s="30">
        <f t="shared" si="0"/>
        <v>1186635480</v>
      </c>
    </row>
    <row r="18" spans="1:7" s="20" customFormat="1" ht="12.75" x14ac:dyDescent="0.2">
      <c r="A18" s="27" t="s">
        <v>22</v>
      </c>
      <c r="B18" s="28">
        <v>30437450</v>
      </c>
      <c r="C18" s="29">
        <v>6250</v>
      </c>
      <c r="D18" s="28">
        <f t="shared" si="1"/>
        <v>30443700</v>
      </c>
      <c r="E18" s="28">
        <v>6265799</v>
      </c>
      <c r="F18" s="31">
        <v>6265725</v>
      </c>
      <c r="G18" s="30">
        <f t="shared" si="0"/>
        <v>24177901</v>
      </c>
    </row>
    <row r="19" spans="1:7" s="20" customFormat="1" ht="12.75" x14ac:dyDescent="0.2">
      <c r="A19" s="27" t="s">
        <v>23</v>
      </c>
      <c r="B19" s="28">
        <v>77248128</v>
      </c>
      <c r="C19" s="29">
        <v>-184267</v>
      </c>
      <c r="D19" s="28">
        <f t="shared" si="1"/>
        <v>77063861</v>
      </c>
      <c r="E19" s="28">
        <v>13936467</v>
      </c>
      <c r="F19" s="31">
        <v>10428307</v>
      </c>
      <c r="G19" s="30">
        <f t="shared" si="0"/>
        <v>63127394</v>
      </c>
    </row>
    <row r="20" spans="1:7" s="20" customFormat="1" ht="12.75" x14ac:dyDescent="0.2">
      <c r="A20" s="27" t="s">
        <v>24</v>
      </c>
      <c r="B20" s="28">
        <v>11159503</v>
      </c>
      <c r="C20" s="29">
        <v>45551</v>
      </c>
      <c r="D20" s="28">
        <f t="shared" si="1"/>
        <v>11205054</v>
      </c>
      <c r="E20" s="28">
        <v>2122955</v>
      </c>
      <c r="F20" s="31">
        <v>1789076</v>
      </c>
      <c r="G20" s="30">
        <f t="shared" si="0"/>
        <v>9082099</v>
      </c>
    </row>
    <row r="21" spans="1:7" s="20" customFormat="1" ht="12.75" x14ac:dyDescent="0.2">
      <c r="A21" s="27" t="s">
        <v>25</v>
      </c>
      <c r="B21" s="28">
        <v>21980106</v>
      </c>
      <c r="C21" s="29">
        <v>16311</v>
      </c>
      <c r="D21" s="28">
        <f t="shared" si="1"/>
        <v>21996417</v>
      </c>
      <c r="E21" s="28">
        <v>3419498</v>
      </c>
      <c r="F21" s="29">
        <v>3179531</v>
      </c>
      <c r="G21" s="30">
        <f t="shared" si="0"/>
        <v>18576919</v>
      </c>
    </row>
    <row r="22" spans="1:7" s="20" customFormat="1" ht="25.5" x14ac:dyDescent="0.2">
      <c r="A22" s="27" t="s">
        <v>26</v>
      </c>
      <c r="B22" s="28">
        <v>6460997</v>
      </c>
      <c r="C22" s="29">
        <v>0</v>
      </c>
      <c r="D22" s="28">
        <f t="shared" si="1"/>
        <v>6460997</v>
      </c>
      <c r="E22" s="28">
        <v>1371884</v>
      </c>
      <c r="F22" s="29">
        <v>1246663</v>
      </c>
      <c r="G22" s="30">
        <f t="shared" si="0"/>
        <v>5089113</v>
      </c>
    </row>
    <row r="23" spans="1:7" s="20" customFormat="1" ht="12.75" x14ac:dyDescent="0.2">
      <c r="A23" s="27" t="s">
        <v>27</v>
      </c>
      <c r="B23" s="28">
        <v>5585724</v>
      </c>
      <c r="C23" s="29">
        <v>0</v>
      </c>
      <c r="D23" s="28">
        <f t="shared" si="1"/>
        <v>5585724</v>
      </c>
      <c r="E23" s="28">
        <v>952143</v>
      </c>
      <c r="F23" s="29">
        <v>952143</v>
      </c>
      <c r="G23" s="30">
        <f t="shared" si="0"/>
        <v>4633581</v>
      </c>
    </row>
    <row r="24" spans="1:7" s="32" customFormat="1" ht="12.75" x14ac:dyDescent="0.2">
      <c r="A24" s="27" t="s">
        <v>28</v>
      </c>
      <c r="B24" s="28">
        <f t="shared" ref="B24:F24" si="2">SUM(B25:B26)</f>
        <v>30757528394</v>
      </c>
      <c r="C24" s="28">
        <f t="shared" si="2"/>
        <v>114257151</v>
      </c>
      <c r="D24" s="28">
        <f t="shared" si="2"/>
        <v>30871785545</v>
      </c>
      <c r="E24" s="28">
        <f t="shared" si="2"/>
        <v>5972780848</v>
      </c>
      <c r="F24" s="28">
        <f t="shared" si="2"/>
        <v>5964301393</v>
      </c>
      <c r="G24" s="30">
        <f t="shared" si="0"/>
        <v>24899004697</v>
      </c>
    </row>
    <row r="25" spans="1:7" s="32" customFormat="1" ht="12" x14ac:dyDescent="0.2">
      <c r="A25" s="33" t="s">
        <v>29</v>
      </c>
      <c r="B25" s="34">
        <v>11869938320</v>
      </c>
      <c r="C25" s="35">
        <v>111088812</v>
      </c>
      <c r="D25" s="36">
        <f t="shared" si="1"/>
        <v>11981027132</v>
      </c>
      <c r="E25" s="34">
        <v>2671316570</v>
      </c>
      <c r="F25" s="37">
        <v>2663614238</v>
      </c>
      <c r="G25" s="38">
        <f t="shared" si="0"/>
        <v>9309710562</v>
      </c>
    </row>
    <row r="26" spans="1:7" s="32" customFormat="1" ht="12" x14ac:dyDescent="0.2">
      <c r="A26" s="33" t="s">
        <v>30</v>
      </c>
      <c r="B26" s="34">
        <v>18887590074</v>
      </c>
      <c r="C26" s="35">
        <v>3168339</v>
      </c>
      <c r="D26" s="36">
        <f t="shared" si="1"/>
        <v>18890758413</v>
      </c>
      <c r="E26" s="34">
        <v>3301464278</v>
      </c>
      <c r="F26" s="37">
        <v>3300687155</v>
      </c>
      <c r="G26" s="38">
        <f t="shared" si="0"/>
        <v>15589294135</v>
      </c>
    </row>
    <row r="27" spans="1:7" s="20" customFormat="1" ht="12.75" x14ac:dyDescent="0.2">
      <c r="A27" s="27" t="s">
        <v>31</v>
      </c>
      <c r="B27" s="28">
        <v>2734972047</v>
      </c>
      <c r="C27" s="29">
        <v>259336839</v>
      </c>
      <c r="D27" s="28">
        <f t="shared" si="1"/>
        <v>2994308886</v>
      </c>
      <c r="E27" s="28">
        <v>518932794</v>
      </c>
      <c r="F27" s="31">
        <v>517914100</v>
      </c>
      <c r="G27" s="30">
        <f t="shared" si="0"/>
        <v>2475376092</v>
      </c>
    </row>
    <row r="28" spans="1:7" s="20" customFormat="1" ht="12.75" x14ac:dyDescent="0.2">
      <c r="A28" s="27" t="s">
        <v>32</v>
      </c>
      <c r="B28" s="28">
        <v>29262006</v>
      </c>
      <c r="C28" s="29">
        <v>4017163</v>
      </c>
      <c r="D28" s="28">
        <f t="shared" si="1"/>
        <v>33279169</v>
      </c>
      <c r="E28" s="28">
        <v>8004813</v>
      </c>
      <c r="F28" s="31">
        <v>2981970</v>
      </c>
      <c r="G28" s="30">
        <f t="shared" si="0"/>
        <v>25274356</v>
      </c>
    </row>
    <row r="29" spans="1:7" s="20" customFormat="1" ht="12.75" x14ac:dyDescent="0.2">
      <c r="A29" s="27" t="s">
        <v>33</v>
      </c>
      <c r="B29" s="28">
        <v>45712138</v>
      </c>
      <c r="C29" s="29">
        <v>110250058</v>
      </c>
      <c r="D29" s="28">
        <f t="shared" si="1"/>
        <v>155962196</v>
      </c>
      <c r="E29" s="28">
        <v>119434391</v>
      </c>
      <c r="F29" s="31">
        <v>49017157</v>
      </c>
      <c r="G29" s="30">
        <f t="shared" si="0"/>
        <v>36527805</v>
      </c>
    </row>
    <row r="30" spans="1:7" s="20" customFormat="1" ht="12.75" x14ac:dyDescent="0.2">
      <c r="A30" s="27" t="s">
        <v>34</v>
      </c>
      <c r="B30" s="28">
        <v>175974484</v>
      </c>
      <c r="C30" s="29">
        <v>7366095</v>
      </c>
      <c r="D30" s="28">
        <f t="shared" si="1"/>
        <v>183340579</v>
      </c>
      <c r="E30" s="28">
        <v>33539585</v>
      </c>
      <c r="F30" s="31">
        <v>33367201</v>
      </c>
      <c r="G30" s="30">
        <f t="shared" si="0"/>
        <v>149800994</v>
      </c>
    </row>
    <row r="31" spans="1:7" s="20" customFormat="1" ht="12.75" x14ac:dyDescent="0.2">
      <c r="A31" s="27" t="s">
        <v>35</v>
      </c>
      <c r="B31" s="28">
        <v>2034061103</v>
      </c>
      <c r="C31" s="29">
        <v>24842431</v>
      </c>
      <c r="D31" s="28">
        <f t="shared" si="1"/>
        <v>2058903534</v>
      </c>
      <c r="E31" s="29">
        <v>197770322</v>
      </c>
      <c r="F31" s="29">
        <v>196397066</v>
      </c>
      <c r="G31" s="30">
        <f t="shared" si="0"/>
        <v>1861133212</v>
      </c>
    </row>
    <row r="32" spans="1:7" s="20" customFormat="1" ht="12.75" x14ac:dyDescent="0.2">
      <c r="A32" s="27" t="s">
        <v>36</v>
      </c>
      <c r="B32" s="28">
        <v>130995227</v>
      </c>
      <c r="C32" s="29">
        <v>5082377</v>
      </c>
      <c r="D32" s="28">
        <f t="shared" si="1"/>
        <v>136077604</v>
      </c>
      <c r="E32" s="28">
        <v>15877761</v>
      </c>
      <c r="F32" s="31">
        <v>15774857</v>
      </c>
      <c r="G32" s="30">
        <f t="shared" si="0"/>
        <v>120199843</v>
      </c>
    </row>
    <row r="33" spans="1:7" s="20" customFormat="1" ht="12.75" x14ac:dyDescent="0.2">
      <c r="A33" s="27" t="s">
        <v>37</v>
      </c>
      <c r="B33" s="28">
        <v>108856766</v>
      </c>
      <c r="C33" s="39">
        <v>18951</v>
      </c>
      <c r="D33" s="28">
        <f>B33+C33</f>
        <v>108875717</v>
      </c>
      <c r="E33" s="40">
        <v>18760244</v>
      </c>
      <c r="F33" s="39">
        <v>18557140</v>
      </c>
      <c r="G33" s="30">
        <f>D33-E33</f>
        <v>90115473</v>
      </c>
    </row>
    <row r="34" spans="1:7" s="20" customFormat="1" ht="25.5" x14ac:dyDescent="0.2">
      <c r="A34" s="27" t="s">
        <v>38</v>
      </c>
      <c r="B34" s="28">
        <v>41449923</v>
      </c>
      <c r="C34" s="39">
        <v>45387</v>
      </c>
      <c r="D34" s="28">
        <f>B34+C34</f>
        <v>41495310</v>
      </c>
      <c r="E34" s="40">
        <v>8114682</v>
      </c>
      <c r="F34" s="39">
        <v>8114682</v>
      </c>
      <c r="G34" s="30">
        <f>D34-E34</f>
        <v>33380628</v>
      </c>
    </row>
    <row r="35" spans="1:7" s="20" customFormat="1" ht="12.75" x14ac:dyDescent="0.2">
      <c r="A35" s="27" t="s">
        <v>39</v>
      </c>
      <c r="B35" s="28">
        <v>63732778</v>
      </c>
      <c r="C35" s="39">
        <v>2526788</v>
      </c>
      <c r="D35" s="28">
        <f>B35+C35</f>
        <v>66259566</v>
      </c>
      <c r="E35" s="40">
        <v>12937914</v>
      </c>
      <c r="F35" s="39">
        <v>12934336</v>
      </c>
      <c r="G35" s="30">
        <f>D35-E35</f>
        <v>53321652</v>
      </c>
    </row>
    <row r="36" spans="1:7" s="20" customFormat="1" ht="12.75" x14ac:dyDescent="0.2">
      <c r="A36" s="27" t="s">
        <v>40</v>
      </c>
      <c r="B36" s="28">
        <v>101526094</v>
      </c>
      <c r="C36" s="39">
        <v>6145434</v>
      </c>
      <c r="D36" s="28">
        <f>B36+C36</f>
        <v>107671528</v>
      </c>
      <c r="E36" s="40">
        <v>4735054</v>
      </c>
      <c r="F36" s="40">
        <v>4208457</v>
      </c>
      <c r="G36" s="30">
        <f>D36-E36</f>
        <v>102936474</v>
      </c>
    </row>
    <row r="37" spans="1:7" s="20" customFormat="1" ht="12.75" x14ac:dyDescent="0.2">
      <c r="A37" s="27" t="s">
        <v>41</v>
      </c>
      <c r="B37" s="28">
        <v>231549655</v>
      </c>
      <c r="C37" s="39">
        <v>-109809</v>
      </c>
      <c r="D37" s="28">
        <f>B37+C37</f>
        <v>231439846</v>
      </c>
      <c r="E37" s="40">
        <v>31638836</v>
      </c>
      <c r="F37" s="40">
        <v>29148342</v>
      </c>
      <c r="G37" s="30">
        <f>D37-E37</f>
        <v>199801010</v>
      </c>
    </row>
    <row r="38" spans="1:7" s="19" customFormat="1" ht="12.75" x14ac:dyDescent="0.2">
      <c r="A38" s="27" t="s">
        <v>42</v>
      </c>
      <c r="B38" s="28">
        <v>104919467</v>
      </c>
      <c r="C38" s="29">
        <v>7960</v>
      </c>
      <c r="D38" s="28">
        <f t="shared" si="1"/>
        <v>104927427</v>
      </c>
      <c r="E38" s="28">
        <v>17422738</v>
      </c>
      <c r="F38" s="31">
        <v>17059084</v>
      </c>
      <c r="G38" s="30">
        <f t="shared" si="0"/>
        <v>87504689</v>
      </c>
    </row>
    <row r="39" spans="1:7" s="20" customFormat="1" ht="12.75" x14ac:dyDescent="0.2">
      <c r="A39" s="27" t="s">
        <v>43</v>
      </c>
      <c r="B39" s="28">
        <v>6216144</v>
      </c>
      <c r="C39" s="39">
        <v>1743</v>
      </c>
      <c r="D39" s="28">
        <f t="shared" si="1"/>
        <v>6217887</v>
      </c>
      <c r="E39" s="40">
        <v>1222868</v>
      </c>
      <c r="F39" s="41">
        <v>1222868</v>
      </c>
      <c r="G39" s="30">
        <f t="shared" si="0"/>
        <v>4995019</v>
      </c>
    </row>
    <row r="40" spans="1:7" s="20" customFormat="1" ht="12.75" x14ac:dyDescent="0.2">
      <c r="A40" s="27" t="s">
        <v>44</v>
      </c>
      <c r="B40" s="28">
        <v>24828737</v>
      </c>
      <c r="C40" s="39">
        <v>7973</v>
      </c>
      <c r="D40" s="28">
        <f>B40+C40</f>
        <v>24836710</v>
      </c>
      <c r="E40" s="40">
        <v>4846591</v>
      </c>
      <c r="F40" s="41">
        <v>4836013</v>
      </c>
      <c r="G40" s="30">
        <f>D40-E40</f>
        <v>19990119</v>
      </c>
    </row>
    <row r="41" spans="1:7" s="20" customFormat="1" ht="12.75" x14ac:dyDescent="0.2">
      <c r="A41" s="27" t="s">
        <v>45</v>
      </c>
      <c r="B41" s="28">
        <v>1617902903</v>
      </c>
      <c r="C41" s="39">
        <v>40749399</v>
      </c>
      <c r="D41" s="28">
        <f t="shared" si="1"/>
        <v>1658652302</v>
      </c>
      <c r="E41" s="40">
        <v>347722693</v>
      </c>
      <c r="F41" s="41">
        <v>347722693</v>
      </c>
      <c r="G41" s="30">
        <f t="shared" si="0"/>
        <v>1310929609</v>
      </c>
    </row>
    <row r="42" spans="1:7" s="20" customFormat="1" ht="12.75" x14ac:dyDescent="0.2">
      <c r="A42" s="27" t="s">
        <v>46</v>
      </c>
      <c r="B42" s="28">
        <v>2551372</v>
      </c>
      <c r="C42" s="39">
        <v>0</v>
      </c>
      <c r="D42" s="28">
        <f t="shared" si="1"/>
        <v>2551372</v>
      </c>
      <c r="E42" s="28">
        <v>200000</v>
      </c>
      <c r="F42" s="28">
        <v>200000</v>
      </c>
      <c r="G42" s="30">
        <f t="shared" si="0"/>
        <v>2351372</v>
      </c>
    </row>
    <row r="43" spans="1:7" s="20" customFormat="1" ht="12.75" x14ac:dyDescent="0.2">
      <c r="A43" s="27" t="s">
        <v>47</v>
      </c>
      <c r="B43" s="28">
        <v>1390484409</v>
      </c>
      <c r="C43" s="39">
        <v>0</v>
      </c>
      <c r="D43" s="28">
        <f t="shared" si="1"/>
        <v>1390484409</v>
      </c>
      <c r="E43" s="40">
        <v>332004230</v>
      </c>
      <c r="F43" s="40">
        <v>332004230</v>
      </c>
      <c r="G43" s="30">
        <f t="shared" si="0"/>
        <v>1058480179</v>
      </c>
    </row>
    <row r="44" spans="1:7" s="20" customFormat="1" ht="12.75" x14ac:dyDescent="0.2">
      <c r="A44" s="27" t="s">
        <v>48</v>
      </c>
      <c r="B44" s="28">
        <v>7623051212</v>
      </c>
      <c r="C44" s="39">
        <v>-2318786817</v>
      </c>
      <c r="D44" s="28">
        <f t="shared" si="1"/>
        <v>5304264395</v>
      </c>
      <c r="E44" s="40">
        <v>0</v>
      </c>
      <c r="F44" s="40">
        <v>0</v>
      </c>
      <c r="G44" s="30">
        <f t="shared" si="0"/>
        <v>5304264395</v>
      </c>
    </row>
    <row r="45" spans="1:7" s="20" customFormat="1" ht="12.75" x14ac:dyDescent="0.2">
      <c r="A45" s="27" t="s">
        <v>49</v>
      </c>
      <c r="B45" s="28">
        <v>1350095483</v>
      </c>
      <c r="C45" s="39">
        <v>0</v>
      </c>
      <c r="D45" s="28">
        <f t="shared" si="1"/>
        <v>1350095483</v>
      </c>
      <c r="E45" s="40">
        <v>360088636</v>
      </c>
      <c r="F45" s="41">
        <v>360088636</v>
      </c>
      <c r="G45" s="30">
        <f t="shared" si="0"/>
        <v>990006847</v>
      </c>
    </row>
    <row r="46" spans="1:7" s="20" customFormat="1" ht="12.75" x14ac:dyDescent="0.2">
      <c r="A46" s="27" t="s">
        <v>50</v>
      </c>
      <c r="B46" s="28">
        <v>26231112366</v>
      </c>
      <c r="C46" s="39">
        <v>-611366074</v>
      </c>
      <c r="D46" s="28">
        <f t="shared" si="1"/>
        <v>25619746292</v>
      </c>
      <c r="E46" s="40">
        <v>7437141890</v>
      </c>
      <c r="F46" s="41">
        <v>7404340840</v>
      </c>
      <c r="G46" s="30">
        <f t="shared" si="0"/>
        <v>18182604402</v>
      </c>
    </row>
    <row r="47" spans="1:7" s="20" customFormat="1" ht="12.75" x14ac:dyDescent="0.2">
      <c r="A47" s="42" t="s">
        <v>51</v>
      </c>
      <c r="B47" s="43">
        <f>SUM(B48:B49)</f>
        <v>502648858</v>
      </c>
      <c r="C47" s="43">
        <f>SUM(C48:C49)</f>
        <v>5135919</v>
      </c>
      <c r="D47" s="43">
        <f t="shared" ref="D47:F47" si="3">SUM(D48:D49)</f>
        <v>507784777</v>
      </c>
      <c r="E47" s="43">
        <f t="shared" si="3"/>
        <v>103508416</v>
      </c>
      <c r="F47" s="43">
        <f t="shared" si="3"/>
        <v>98553595</v>
      </c>
      <c r="G47" s="24">
        <f>D47-E47</f>
        <v>404276361</v>
      </c>
    </row>
    <row r="48" spans="1:7" s="25" customFormat="1" ht="12.75" x14ac:dyDescent="0.2">
      <c r="A48" s="27" t="s">
        <v>52</v>
      </c>
      <c r="B48" s="28">
        <v>281606105</v>
      </c>
      <c r="C48" s="39">
        <v>0</v>
      </c>
      <c r="D48" s="28">
        <f t="shared" ref="D48:D49" si="4">B48+C48</f>
        <v>281606105</v>
      </c>
      <c r="E48" s="44">
        <v>58925949</v>
      </c>
      <c r="F48" s="41">
        <v>55865935</v>
      </c>
      <c r="G48" s="30">
        <f t="shared" si="0"/>
        <v>222680156</v>
      </c>
    </row>
    <row r="49" spans="1:7" s="25" customFormat="1" ht="12.75" x14ac:dyDescent="0.2">
      <c r="A49" s="27" t="s">
        <v>53</v>
      </c>
      <c r="B49" s="28">
        <v>221042753</v>
      </c>
      <c r="C49" s="39">
        <v>5135919</v>
      </c>
      <c r="D49" s="28">
        <f t="shared" si="4"/>
        <v>226178672</v>
      </c>
      <c r="E49" s="44">
        <v>44582467</v>
      </c>
      <c r="F49" s="41">
        <v>42687660</v>
      </c>
      <c r="G49" s="30">
        <f t="shared" si="0"/>
        <v>181596205</v>
      </c>
    </row>
    <row r="50" spans="1:7" s="20" customFormat="1" ht="12.75" x14ac:dyDescent="0.2">
      <c r="A50" s="45" t="s">
        <v>54</v>
      </c>
      <c r="B50" s="46">
        <f>SUM(B51:B52)</f>
        <v>1171970145</v>
      </c>
      <c r="C50" s="46">
        <f>SUM(C51:C52)</f>
        <v>0</v>
      </c>
      <c r="D50" s="46">
        <f>SUM(D51:D52)</f>
        <v>1171970145</v>
      </c>
      <c r="E50" s="46">
        <f>SUM(E51:E52)</f>
        <v>221320073</v>
      </c>
      <c r="F50" s="46">
        <f>SUM(F51:F52)</f>
        <v>202264548</v>
      </c>
      <c r="G50" s="24">
        <f>D50-E50</f>
        <v>950650072</v>
      </c>
    </row>
    <row r="51" spans="1:7" s="25" customFormat="1" ht="12.75" x14ac:dyDescent="0.2">
      <c r="A51" s="47" t="s">
        <v>55</v>
      </c>
      <c r="B51" s="40">
        <v>1123972764</v>
      </c>
      <c r="C51" s="39">
        <v>0</v>
      </c>
      <c r="D51" s="28">
        <f t="shared" ref="D51:D59" si="5">B51+C51</f>
        <v>1123972764</v>
      </c>
      <c r="E51" s="44">
        <v>212074558</v>
      </c>
      <c r="F51" s="41">
        <v>193987094</v>
      </c>
      <c r="G51" s="30">
        <f t="shared" si="0"/>
        <v>911898206</v>
      </c>
    </row>
    <row r="52" spans="1:7" s="25" customFormat="1" ht="12.75" x14ac:dyDescent="0.2">
      <c r="A52" s="47" t="s">
        <v>56</v>
      </c>
      <c r="B52" s="40">
        <v>47997381</v>
      </c>
      <c r="C52" s="39">
        <v>0</v>
      </c>
      <c r="D52" s="28">
        <f t="shared" si="5"/>
        <v>47997381</v>
      </c>
      <c r="E52" s="44">
        <v>9245515</v>
      </c>
      <c r="F52" s="41">
        <v>8277454</v>
      </c>
      <c r="G52" s="30">
        <f t="shared" si="0"/>
        <v>38751866</v>
      </c>
    </row>
    <row r="53" spans="1:7" s="20" customFormat="1" ht="12.75" x14ac:dyDescent="0.2">
      <c r="A53" s="45" t="s">
        <v>57</v>
      </c>
      <c r="B53" s="46">
        <f>SUM(B54:B59)</f>
        <v>3420426155</v>
      </c>
      <c r="C53" s="46">
        <f>SUM(C54:C59)</f>
        <v>109786710</v>
      </c>
      <c r="D53" s="46">
        <f>SUM(D54:D59)</f>
        <v>3530212865</v>
      </c>
      <c r="E53" s="46">
        <f>SUM(E54:E59)</f>
        <v>608560559</v>
      </c>
      <c r="F53" s="46">
        <f>SUM(F54:F59)</f>
        <v>391878137</v>
      </c>
      <c r="G53" s="24">
        <f>D53-E53</f>
        <v>2921652306</v>
      </c>
    </row>
    <row r="54" spans="1:7" s="20" customFormat="1" ht="12.75" x14ac:dyDescent="0.2">
      <c r="A54" s="47" t="s">
        <v>58</v>
      </c>
      <c r="B54" s="40">
        <v>293253262</v>
      </c>
      <c r="C54" s="39">
        <v>18723714</v>
      </c>
      <c r="D54" s="28">
        <f t="shared" si="5"/>
        <v>311976976</v>
      </c>
      <c r="E54" s="40">
        <v>68752247</v>
      </c>
      <c r="F54" s="41">
        <v>57470318</v>
      </c>
      <c r="G54" s="30">
        <f t="shared" si="0"/>
        <v>243224729</v>
      </c>
    </row>
    <row r="55" spans="1:7" s="25" customFormat="1" ht="12.75" x14ac:dyDescent="0.2">
      <c r="A55" s="47" t="s">
        <v>59</v>
      </c>
      <c r="B55" s="40">
        <v>51018462</v>
      </c>
      <c r="C55" s="39">
        <v>0</v>
      </c>
      <c r="D55" s="28">
        <f t="shared" si="5"/>
        <v>51018462</v>
      </c>
      <c r="E55" s="40">
        <v>10766135</v>
      </c>
      <c r="F55" s="41">
        <v>9845358</v>
      </c>
      <c r="G55" s="30">
        <f t="shared" si="0"/>
        <v>40252327</v>
      </c>
    </row>
    <row r="56" spans="1:7" s="20" customFormat="1" ht="12.75" x14ac:dyDescent="0.2">
      <c r="A56" s="47" t="s">
        <v>60</v>
      </c>
      <c r="B56" s="40">
        <v>1339438033</v>
      </c>
      <c r="C56" s="39">
        <v>55110949</v>
      </c>
      <c r="D56" s="28">
        <f t="shared" si="5"/>
        <v>1394548982</v>
      </c>
      <c r="E56" s="40">
        <v>239071222</v>
      </c>
      <c r="F56" s="41">
        <v>35969652</v>
      </c>
      <c r="G56" s="30">
        <f t="shared" si="0"/>
        <v>1155477760</v>
      </c>
    </row>
    <row r="57" spans="1:7" s="20" customFormat="1" ht="12.75" x14ac:dyDescent="0.2">
      <c r="A57" s="47" t="s">
        <v>61</v>
      </c>
      <c r="B57" s="40">
        <v>34634747</v>
      </c>
      <c r="C57" s="39">
        <v>10080339</v>
      </c>
      <c r="D57" s="28">
        <f t="shared" si="5"/>
        <v>44715086</v>
      </c>
      <c r="E57" s="40">
        <v>8038867</v>
      </c>
      <c r="F57" s="41">
        <v>6831516</v>
      </c>
      <c r="G57" s="30">
        <f t="shared" si="0"/>
        <v>36676219</v>
      </c>
    </row>
    <row r="58" spans="1:7" s="19" customFormat="1" ht="25.5" x14ac:dyDescent="0.2">
      <c r="A58" s="27" t="s">
        <v>62</v>
      </c>
      <c r="B58" s="40">
        <v>9672026</v>
      </c>
      <c r="C58" s="39">
        <v>555084</v>
      </c>
      <c r="D58" s="28">
        <f t="shared" si="5"/>
        <v>10227110</v>
      </c>
      <c r="E58" s="40">
        <v>2519800</v>
      </c>
      <c r="F58" s="40">
        <v>2349005</v>
      </c>
      <c r="G58" s="30">
        <f>D58-E58</f>
        <v>7707310</v>
      </c>
    </row>
    <row r="59" spans="1:7" s="20" customFormat="1" ht="12.75" x14ac:dyDescent="0.2">
      <c r="A59" s="48" t="s">
        <v>63</v>
      </c>
      <c r="B59" s="49">
        <v>1692409625</v>
      </c>
      <c r="C59" s="50">
        <v>25316624</v>
      </c>
      <c r="D59" s="51">
        <f t="shared" si="5"/>
        <v>1717726249</v>
      </c>
      <c r="E59" s="49">
        <v>279412288</v>
      </c>
      <c r="F59" s="52">
        <v>279412288</v>
      </c>
      <c r="G59" s="53">
        <f t="shared" ref="G59" si="6">D59-E59</f>
        <v>1438313961</v>
      </c>
    </row>
    <row r="60" spans="1:7" s="20" customFormat="1" ht="12.75" x14ac:dyDescent="0.2">
      <c r="A60" s="54" t="s">
        <v>64</v>
      </c>
      <c r="B60" s="55"/>
    </row>
    <row r="62" spans="1:7" x14ac:dyDescent="0.25">
      <c r="B62" s="56"/>
      <c r="C62" s="56"/>
      <c r="D62" s="56"/>
      <c r="E62" s="56"/>
      <c r="F62" s="56"/>
    </row>
    <row r="63" spans="1:7" x14ac:dyDescent="0.25">
      <c r="B63" s="56"/>
      <c r="C63" s="56"/>
      <c r="D63" s="56"/>
      <c r="E63" s="56"/>
      <c r="F63" s="56"/>
    </row>
    <row r="64" spans="1:7" x14ac:dyDescent="0.25">
      <c r="B64" s="56"/>
      <c r="C64" s="56"/>
      <c r="D64" s="56"/>
      <c r="E64" s="56"/>
      <c r="F64" s="56"/>
    </row>
    <row r="65" spans="1:8" x14ac:dyDescent="0.25">
      <c r="B65" s="56"/>
      <c r="C65" s="56"/>
      <c r="D65" s="56"/>
      <c r="E65" s="56"/>
      <c r="F65" s="56"/>
    </row>
    <row r="66" spans="1:8" x14ac:dyDescent="0.25">
      <c r="B66" s="56"/>
      <c r="C66" s="56"/>
      <c r="D66" s="56"/>
      <c r="E66" s="56"/>
      <c r="F66" s="56"/>
    </row>
    <row r="67" spans="1:8" x14ac:dyDescent="0.25">
      <c r="B67" s="56"/>
      <c r="C67" s="56"/>
      <c r="D67" s="56"/>
      <c r="E67" s="56"/>
      <c r="F67" s="56"/>
    </row>
    <row r="69" spans="1:8" x14ac:dyDescent="0.25">
      <c r="A69" s="19"/>
      <c r="B69" s="19"/>
      <c r="C69" s="19"/>
      <c r="D69" s="19"/>
      <c r="E69" s="19"/>
      <c r="F69" s="19"/>
      <c r="G69" s="19"/>
      <c r="H69" s="57"/>
    </row>
    <row r="70" spans="1:8" s="60" customFormat="1" x14ac:dyDescent="0.25">
      <c r="A70" s="58"/>
      <c r="B70" s="21"/>
      <c r="C70" s="21"/>
      <c r="D70" s="21"/>
      <c r="E70" s="21"/>
      <c r="F70" s="21"/>
      <c r="G70" s="21"/>
      <c r="H70" s="59"/>
    </row>
    <row r="71" spans="1:8" s="60" customFormat="1" x14ac:dyDescent="0.25">
      <c r="A71" s="58"/>
      <c r="B71" s="21"/>
      <c r="C71" s="21"/>
      <c r="D71" s="21"/>
      <c r="E71" s="21"/>
      <c r="F71" s="21"/>
      <c r="G71" s="24"/>
      <c r="H71" s="59"/>
    </row>
    <row r="72" spans="1:8" x14ac:dyDescent="0.25">
      <c r="A72" s="61"/>
      <c r="B72" s="62"/>
      <c r="C72" s="62"/>
      <c r="D72" s="62"/>
      <c r="E72" s="62"/>
      <c r="F72" s="62"/>
      <c r="G72" s="62"/>
      <c r="H72" s="57"/>
    </row>
    <row r="73" spans="1:8" x14ac:dyDescent="0.25">
      <c r="A73" s="19"/>
      <c r="B73" s="19"/>
      <c r="C73" s="19"/>
      <c r="D73" s="19"/>
      <c r="E73" s="19"/>
      <c r="F73" s="19"/>
      <c r="G73" s="19"/>
      <c r="H73" s="57"/>
    </row>
    <row r="74" spans="1:8" x14ac:dyDescent="0.25">
      <c r="A74" s="19"/>
      <c r="B74" s="19"/>
      <c r="C74" s="19"/>
      <c r="D74" s="19"/>
      <c r="E74" s="19"/>
      <c r="F74" s="19"/>
      <c r="G74" s="19"/>
      <c r="H74" s="57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2022-05-11T20:47:34Z</dcterms:created>
  <dcterms:modified xsi:type="dcterms:W3CDTF">2022-05-11T20:47:35Z</dcterms:modified>
</cp:coreProperties>
</file>