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K84" i="1" s="1"/>
  <c r="H83" i="1"/>
  <c r="K83" i="1" s="1"/>
  <c r="H82" i="1"/>
  <c r="K82" i="1" s="1"/>
  <c r="H81" i="1"/>
  <c r="K81" i="1" s="1"/>
  <c r="H80" i="1"/>
  <c r="K80" i="1" s="1"/>
  <c r="H79" i="1"/>
  <c r="K79" i="1" s="1"/>
  <c r="H78" i="1"/>
  <c r="K78" i="1" s="1"/>
  <c r="H77" i="1"/>
  <c r="K77" i="1" s="1"/>
  <c r="H76" i="1"/>
  <c r="K76" i="1" s="1"/>
  <c r="H75" i="1"/>
  <c r="K75" i="1" s="1"/>
  <c r="H74" i="1"/>
  <c r="K74" i="1" s="1"/>
  <c r="H73" i="1"/>
  <c r="K73" i="1" s="1"/>
  <c r="H72" i="1"/>
  <c r="K72" i="1" s="1"/>
  <c r="H71" i="1"/>
  <c r="K71" i="1" s="1"/>
  <c r="H70" i="1"/>
  <c r="K70" i="1" s="1"/>
  <c r="H69" i="1"/>
  <c r="K69" i="1" s="1"/>
  <c r="H68" i="1"/>
  <c r="K68" i="1" s="1"/>
  <c r="H67" i="1"/>
  <c r="K67" i="1" s="1"/>
  <c r="H66" i="1"/>
  <c r="K66" i="1" s="1"/>
  <c r="H65" i="1"/>
  <c r="K65" i="1" s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K57" i="1" s="1"/>
  <c r="H56" i="1"/>
  <c r="K56" i="1" s="1"/>
  <c r="H55" i="1"/>
  <c r="K55" i="1" s="1"/>
  <c r="J54" i="1"/>
  <c r="I54" i="1"/>
  <c r="G54" i="1"/>
  <c r="F54" i="1"/>
  <c r="H54" i="1" s="1"/>
  <c r="K54" i="1" s="1"/>
  <c r="J52" i="1"/>
  <c r="I52" i="1"/>
  <c r="G52" i="1"/>
  <c r="F52" i="1"/>
  <c r="H52" i="1" s="1"/>
  <c r="K52" i="1" s="1"/>
  <c r="H50" i="1"/>
  <c r="K50" i="1" s="1"/>
  <c r="H49" i="1"/>
  <c r="K49" i="1" s="1"/>
  <c r="H48" i="1"/>
  <c r="K48" i="1" s="1"/>
  <c r="H47" i="1"/>
  <c r="K47" i="1" s="1"/>
  <c r="H46" i="1"/>
  <c r="K46" i="1" s="1"/>
  <c r="H45" i="1"/>
  <c r="K45" i="1" s="1"/>
  <c r="H44" i="1"/>
  <c r="K44" i="1" s="1"/>
  <c r="H43" i="1"/>
  <c r="K43" i="1" s="1"/>
  <c r="H42" i="1"/>
  <c r="K42" i="1" s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H30" i="1"/>
  <c r="K30" i="1" s="1"/>
  <c r="H29" i="1"/>
  <c r="K29" i="1" s="1"/>
  <c r="H28" i="1"/>
  <c r="K28" i="1" s="1"/>
  <c r="H27" i="1"/>
  <c r="K27" i="1" s="1"/>
  <c r="H26" i="1"/>
  <c r="K26" i="1" s="1"/>
  <c r="H25" i="1"/>
  <c r="K25" i="1" s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H18" i="1"/>
  <c r="K18" i="1" s="1"/>
  <c r="H17" i="1"/>
  <c r="K17" i="1" s="1"/>
  <c r="H16" i="1"/>
  <c r="K16" i="1" s="1"/>
  <c r="H15" i="1"/>
  <c r="K15" i="1" s="1"/>
  <c r="H14" i="1"/>
  <c r="K14" i="1" s="1"/>
  <c r="H13" i="1"/>
  <c r="K13" i="1" s="1"/>
  <c r="J12" i="1"/>
  <c r="I12" i="1"/>
  <c r="G12" i="1"/>
  <c r="F12" i="1"/>
  <c r="H12" i="1" s="1"/>
  <c r="K12" i="1" s="1"/>
  <c r="J10" i="1"/>
  <c r="J94" i="1" s="1"/>
  <c r="I10" i="1"/>
  <c r="I94" i="1" s="1"/>
  <c r="G10" i="1"/>
  <c r="G94" i="1" s="1"/>
  <c r="F10" i="1"/>
  <c r="F94" i="1" s="1"/>
  <c r="H94" i="1" s="1"/>
  <c r="K94" i="1" s="1"/>
  <c r="H10" i="1" l="1"/>
  <c r="K10" i="1" s="1"/>
</calcChain>
</file>

<file path=xl/sharedStrings.xml><?xml version="1.0" encoding="utf-8"?>
<sst xmlns="http://schemas.openxmlformats.org/spreadsheetml/2006/main" count="98" uniqueCount="58">
  <si>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</si>
  <si>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</si>
  <si>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</si>
  <si>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ADMINISTRATIVA</t>
  </si>
  <si>
    <t>DEL 1 DE ENERO AL 31 DE MARZO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</si>
  <si>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</si>
  <si>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</si>
  <si>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</si>
  <si>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</si>
  <si>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</si>
  <si>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</si>
  <si>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</si>
  <si>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</si>
  <si>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</si>
  <si>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</si>
  <si>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</si>
  <si>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Entidades Paraestatales y Fideicomisos No Empresariales y No Financieros</t>
  </si>
  <si>
    <t>Sistema para el Desarrollo Integral de la Familia del Estado de Chiapas, DIF-Chiapas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</si>
  <si>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</si>
  <si>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</si>
  <si>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</si>
  <si>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</si>
  <si>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</si>
  <si>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</si>
  <si>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Colegio de Educación Profesional Técnica del Estado de Chiapas “CONALEP CHIAPAS”</t>
  </si>
  <si>
    <t>Instituto de Ciencia, Tecnología e Innovación del Estado de Chiapas</t>
  </si>
  <si>
    <t>Instituto de la Infraestructura Física Educativa del Estado de Chiapas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</si>
  <si>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</si>
  <si>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</si>
  <si>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</si>
  <si>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</si>
  <si>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</si>
  <si>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</si>
  <si>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</si>
  <si>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Universidad de Ciencias y Artes de Chiapas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</si>
  <si>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</si>
  <si>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</si>
  <si>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</si>
  <si>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</si>
  <si>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</si>
  <si>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</si>
  <si>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</si>
  <si>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</si>
  <si>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Instituto de Bomberos del Estado de Chiapas</t>
  </si>
  <si>
    <t>Comisión de Caminos e Infraestructura Hidráulica</t>
  </si>
  <si>
    <t>Procuraduría Ambiental del Estado de Chiapas</t>
  </si>
  <si>
    <t>Comisión Ejecutiva Estatal de Atención a Víctimas para el Estado de Chiapas</t>
  </si>
  <si>
    <t>Centro Regional de Formación Docente e Investigación Educativa</t>
  </si>
  <si>
    <t>Instituto del Patrimonio del Estado</t>
  </si>
  <si>
    <t>Secretaría Ejecutiva del Sistema Anticorrupción del Estado de Chiapas</t>
  </si>
  <si>
    <t>Centro de Conciliación Laboral del Estado de Chiapas</t>
  </si>
  <si>
    <t>Archivo General del Estado</t>
  </si>
  <si>
    <t>Instituto de Comunicación Social y Relaciones Públicas del Estado de Chiapas</t>
  </si>
  <si>
    <t>Consejería Jurídica del Gobernador</t>
  </si>
  <si>
    <t>Instituto del Deporte del Estado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</si>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</sst>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43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1" fillId="0" borderId="0" xfId="1" applyFont="1">
      <alignment vertical="top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 readingOrder="1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top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top" wrapText="1" readingOrder="1"/>
    </xf>
    <xf numFmtId="0" fontId="1" fillId="0" borderId="0" xfId="1" applyFont="1" applyFill="1" applyBorder="1">
      <alignment vertical="top"/>
    </xf>
    <xf numFmtId="0" fontId="6" fillId="0" borderId="0" xfId="1" applyFont="1" applyFill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1" fillId="0" borderId="0" xfId="1" applyFont="1" applyFill="1">
      <alignment vertical="top"/>
    </xf>
    <xf numFmtId="0" fontId="6" fillId="0" borderId="0" xfId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justify" vertical="top"/>
    </xf>
    <xf numFmtId="0" fontId="1" fillId="0" borderId="0" xfId="1" applyFont="1" applyFill="1" applyBorder="1" applyAlignment="1">
      <alignment horizontal="justify" vertical="top"/>
    </xf>
    <xf numFmtId="164" fontId="1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vertical="top"/>
    </xf>
    <xf numFmtId="0" fontId="1" fillId="0" borderId="7" xfId="1" applyFont="1" applyFill="1" applyBorder="1">
      <alignment vertical="top"/>
    </xf>
    <xf numFmtId="0" fontId="1" fillId="0" borderId="7" xfId="1" applyFont="1" applyFill="1" applyBorder="1" applyAlignment="1">
      <alignment horizontal="justify" vertical="top"/>
    </xf>
    <xf numFmtId="164" fontId="1" fillId="0" borderId="7" xfId="2" applyNumberFormat="1" applyFont="1" applyFill="1" applyBorder="1" applyAlignment="1">
      <alignment horizontal="right" vertical="top"/>
    </xf>
    <xf numFmtId="0" fontId="1" fillId="0" borderId="0" xfId="1" applyFont="1" applyBorder="1">
      <alignment vertical="top"/>
    </xf>
    <xf numFmtId="0" fontId="1" fillId="0" borderId="0" xfId="1" applyFont="1" applyFill="1" applyBorder="1" applyAlignment="1">
      <alignment horizontal="justify" vertical="top"/>
    </xf>
    <xf numFmtId="0" fontId="6" fillId="0" borderId="8" xfId="1" applyFont="1" applyFill="1" applyBorder="1" applyAlignment="1">
      <alignment horizontal="left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1" fillId="0" borderId="0" xfId="1" applyFont="1" applyFill="1" applyBorder="1" applyAlignment="1">
      <alignment vertical="top" wrapText="1" readingOrder="1"/>
    </xf>
    <xf numFmtId="164" fontId="1" fillId="0" borderId="0" xfId="1" applyNumberFormat="1" applyFont="1" applyFill="1" applyBorder="1">
      <alignment vertical="top"/>
    </xf>
    <xf numFmtId="164" fontId="1" fillId="0" borderId="0" xfId="1" applyNumberFormat="1" applyFont="1">
      <alignment vertical="top"/>
    </xf>
    <xf numFmtId="0" fontId="1" fillId="0" borderId="0" xfId="1">
      <alignment vertical="top"/>
    </xf>
    <xf numFmtId="164" fontId="1" fillId="0" borderId="0" xfId="1" applyNumberFormat="1">
      <alignment vertical="top"/>
    </xf>
  </cellXfs>
  <cellStyles count="4">
    <cellStyle name="Moneda 4" xfId="2"/>
    <cellStyle name="Normal" xfId="0" builtinId="0"/>
    <cellStyle name="Normal 2 2" xfId="3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9525</xdr:rowOff>
    </xdr:from>
    <xdr:to>
      <xdr:col>10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showGridLines="0" tabSelected="1" topLeftCell="A70" workbookViewId="0">
      <selection activeCell="C21" sqref="C21:E21"/>
    </sheetView>
  </sheetViews>
  <sheetFormatPr baseColWidth="10" defaultRowHeight="15" x14ac:dyDescent="0.25"/>
  <cols>
    <col min="1" max="1" width="2.42578125" style="41" customWidth="1"/>
    <col min="2" max="2" width="2.5703125" style="41" customWidth="1"/>
    <col min="3" max="3" width="3" style="41" customWidth="1"/>
    <col min="4" max="4" width="19.42578125" style="41" customWidth="1"/>
    <col min="5" max="5" width="17.140625" style="41" customWidth="1"/>
    <col min="6" max="11" width="16.7109375" style="42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s="2" customFormat="1" ht="12.75" customHeight="1" x14ac:dyDescent="0.25">
      <c r="A7" s="7" t="s">
        <v>6</v>
      </c>
      <c r="B7" s="8"/>
      <c r="C7" s="8"/>
      <c r="D7" s="8"/>
      <c r="E7" s="8"/>
      <c r="F7" s="9" t="s">
        <v>7</v>
      </c>
      <c r="G7" s="9"/>
      <c r="H7" s="9"/>
      <c r="I7" s="9"/>
      <c r="J7" s="9"/>
      <c r="K7" s="10" t="s">
        <v>8</v>
      </c>
    </row>
    <row r="8" spans="1:12" s="2" customFormat="1" ht="25.5" customHeight="1" x14ac:dyDescent="0.25">
      <c r="A8" s="11"/>
      <c r="B8" s="12"/>
      <c r="C8" s="12"/>
      <c r="D8" s="12"/>
      <c r="E8" s="12"/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4"/>
    </row>
    <row r="9" spans="1:12" s="18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</row>
    <row r="10" spans="1:12" s="21" customFormat="1" ht="12.75" customHeight="1" x14ac:dyDescent="0.25">
      <c r="A10" s="19" t="s">
        <v>14</v>
      </c>
      <c r="B10" s="19"/>
      <c r="C10" s="19"/>
      <c r="D10" s="19"/>
      <c r="E10" s="19"/>
      <c r="F10" s="20">
        <f>SUM(F12)</f>
        <v>5954990765</v>
      </c>
      <c r="G10" s="20">
        <f>SUM(G12)</f>
        <v>1466042287</v>
      </c>
      <c r="H10" s="20">
        <f>SUM(F10:G10)</f>
        <v>7421033052</v>
      </c>
      <c r="I10" s="20">
        <f t="shared" ref="I10:J10" si="0">SUM(I12)</f>
        <v>1407619247</v>
      </c>
      <c r="J10" s="20">
        <f t="shared" si="0"/>
        <v>1362716457</v>
      </c>
      <c r="K10" s="20">
        <f>SUM(H10-I10)</f>
        <v>6013413805</v>
      </c>
      <c r="L10" s="18"/>
    </row>
    <row r="11" spans="1:12" s="2" customFormat="1" ht="3" customHeight="1" x14ac:dyDescent="0.25">
      <c r="A11" s="18"/>
      <c r="B11" s="18"/>
      <c r="C11" s="18"/>
      <c r="D11" s="18"/>
      <c r="E11" s="18"/>
      <c r="F11" s="20"/>
      <c r="G11" s="20"/>
      <c r="H11" s="20"/>
      <c r="I11" s="20"/>
      <c r="J11" s="20"/>
      <c r="K11" s="20"/>
      <c r="L11" s="18"/>
    </row>
    <row r="12" spans="1:12" s="2" customFormat="1" ht="25.5" customHeight="1" x14ac:dyDescent="0.25">
      <c r="A12" s="18"/>
      <c r="B12" s="22" t="s">
        <v>15</v>
      </c>
      <c r="C12" s="23" t="s">
        <v>16</v>
      </c>
      <c r="D12" s="23"/>
      <c r="E12" s="23"/>
      <c r="F12" s="20">
        <f>SUM(F13:F50)</f>
        <v>5954990765</v>
      </c>
      <c r="G12" s="20">
        <f>SUM(G13:G50)</f>
        <v>1466042287</v>
      </c>
      <c r="H12" s="20">
        <f>SUM(F12:G12)</f>
        <v>7421033052</v>
      </c>
      <c r="I12" s="20">
        <f>SUM(I13:I50)</f>
        <v>1407619247</v>
      </c>
      <c r="J12" s="20">
        <f>SUM(J13:J50)</f>
        <v>1362716457</v>
      </c>
      <c r="K12" s="20">
        <f>SUM(H12-I12)</f>
        <v>6013413805</v>
      </c>
      <c r="L12" s="18"/>
    </row>
    <row r="13" spans="1:12" s="2" customFormat="1" ht="25.5" customHeight="1" x14ac:dyDescent="0.25">
      <c r="A13" s="18"/>
      <c r="B13" s="18"/>
      <c r="C13" s="24" t="s">
        <v>17</v>
      </c>
      <c r="D13" s="24"/>
      <c r="E13" s="24"/>
      <c r="F13" s="25">
        <v>243861219</v>
      </c>
      <c r="G13" s="25">
        <v>-150042</v>
      </c>
      <c r="H13" s="25">
        <f>SUM(F13:G13)</f>
        <v>243711177</v>
      </c>
      <c r="I13" s="25">
        <v>45236273</v>
      </c>
      <c r="J13" s="25">
        <v>43302755</v>
      </c>
      <c r="K13" s="25">
        <f>SUM(H13-I13)</f>
        <v>198474904</v>
      </c>
      <c r="L13" s="18"/>
    </row>
    <row r="14" spans="1:12" s="2" customFormat="1" ht="25.5" customHeight="1" x14ac:dyDescent="0.25">
      <c r="A14" s="18"/>
      <c r="B14" s="18"/>
      <c r="C14" s="24" t="s">
        <v>18</v>
      </c>
      <c r="D14" s="24"/>
      <c r="E14" s="24"/>
      <c r="F14" s="25">
        <v>70340447</v>
      </c>
      <c r="G14" s="25">
        <v>10319</v>
      </c>
      <c r="H14" s="25">
        <f t="shared" ref="H14:H50" si="1">SUM(F14:G14)</f>
        <v>70350766</v>
      </c>
      <c r="I14" s="25">
        <v>11023558</v>
      </c>
      <c r="J14" s="25">
        <v>10115370</v>
      </c>
      <c r="K14" s="25">
        <f t="shared" ref="K14:K50" si="2">SUM(H14-I14)</f>
        <v>59327208</v>
      </c>
      <c r="L14" s="18"/>
    </row>
    <row r="15" spans="1:12" s="2" customFormat="1" ht="25.5" customHeight="1" x14ac:dyDescent="0.25">
      <c r="A15" s="18"/>
      <c r="B15" s="18"/>
      <c r="C15" s="24" t="s">
        <v>19</v>
      </c>
      <c r="D15" s="24"/>
      <c r="E15" s="24"/>
      <c r="F15" s="25">
        <v>25629053</v>
      </c>
      <c r="G15" s="25">
        <v>-1999505</v>
      </c>
      <c r="H15" s="25">
        <f t="shared" si="1"/>
        <v>23629548</v>
      </c>
      <c r="I15" s="25">
        <v>2772761</v>
      </c>
      <c r="J15" s="25">
        <v>2510538</v>
      </c>
      <c r="K15" s="25">
        <f t="shared" si="2"/>
        <v>20856787</v>
      </c>
      <c r="L15" s="18"/>
    </row>
    <row r="16" spans="1:12" s="2" customFormat="1" ht="25.5" customHeight="1" x14ac:dyDescent="0.25">
      <c r="A16" s="18"/>
      <c r="B16" s="18"/>
      <c r="C16" s="24" t="s">
        <v>20</v>
      </c>
      <c r="D16" s="24"/>
      <c r="E16" s="24"/>
      <c r="F16" s="25">
        <v>68223241</v>
      </c>
      <c r="G16" s="25">
        <v>3755204</v>
      </c>
      <c r="H16" s="25">
        <f t="shared" si="1"/>
        <v>71978445</v>
      </c>
      <c r="I16" s="25">
        <v>15560933</v>
      </c>
      <c r="J16" s="25">
        <v>14298296</v>
      </c>
      <c r="K16" s="25">
        <f t="shared" si="2"/>
        <v>56417512</v>
      </c>
      <c r="L16" s="18"/>
    </row>
    <row r="17" spans="1:12" s="2" customFormat="1" ht="25.5" customHeight="1" x14ac:dyDescent="0.25">
      <c r="A17" s="18"/>
      <c r="B17" s="18"/>
      <c r="C17" s="24" t="s">
        <v>21</v>
      </c>
      <c r="D17" s="24"/>
      <c r="E17" s="24"/>
      <c r="F17" s="25">
        <v>112539590</v>
      </c>
      <c r="G17" s="25">
        <v>168733</v>
      </c>
      <c r="H17" s="25">
        <f t="shared" si="1"/>
        <v>112708323</v>
      </c>
      <c r="I17" s="25">
        <v>18811602</v>
      </c>
      <c r="J17" s="25">
        <v>14699819</v>
      </c>
      <c r="K17" s="25">
        <f t="shared" si="2"/>
        <v>93896721</v>
      </c>
      <c r="L17" s="18"/>
    </row>
    <row r="18" spans="1:12" s="2" customFormat="1" ht="12.75" customHeight="1" x14ac:dyDescent="0.25">
      <c r="A18" s="18"/>
      <c r="B18" s="18"/>
      <c r="C18" s="24" t="s">
        <v>22</v>
      </c>
      <c r="D18" s="24"/>
      <c r="E18" s="24"/>
      <c r="F18" s="25">
        <v>1691475498</v>
      </c>
      <c r="G18" s="25">
        <v>987600674</v>
      </c>
      <c r="H18" s="25">
        <f t="shared" si="1"/>
        <v>2679076172</v>
      </c>
      <c r="I18" s="25">
        <v>435601459</v>
      </c>
      <c r="J18" s="25">
        <v>435601459</v>
      </c>
      <c r="K18" s="25">
        <f t="shared" si="2"/>
        <v>2243474713</v>
      </c>
      <c r="L18" s="18"/>
    </row>
    <row r="19" spans="1:12" s="2" customFormat="1" ht="25.5" customHeight="1" x14ac:dyDescent="0.25">
      <c r="A19" s="18"/>
      <c r="B19" s="18"/>
      <c r="C19" s="24" t="s">
        <v>23</v>
      </c>
      <c r="D19" s="24"/>
      <c r="E19" s="24"/>
      <c r="F19" s="25">
        <v>8889305</v>
      </c>
      <c r="G19" s="25">
        <v>0</v>
      </c>
      <c r="H19" s="25">
        <f t="shared" si="1"/>
        <v>8889305</v>
      </c>
      <c r="I19" s="25">
        <v>1603244</v>
      </c>
      <c r="J19" s="25">
        <v>1603244</v>
      </c>
      <c r="K19" s="25">
        <f t="shared" si="2"/>
        <v>7286061</v>
      </c>
      <c r="L19" s="18"/>
    </row>
    <row r="20" spans="1:12" s="2" customFormat="1" ht="25.5" customHeight="1" x14ac:dyDescent="0.25">
      <c r="A20" s="18"/>
      <c r="B20" s="18"/>
      <c r="C20" s="24" t="s">
        <v>24</v>
      </c>
      <c r="D20" s="24"/>
      <c r="E20" s="24"/>
      <c r="F20" s="25">
        <v>27404905</v>
      </c>
      <c r="G20" s="25">
        <v>3326664</v>
      </c>
      <c r="H20" s="25">
        <f t="shared" si="1"/>
        <v>30731569</v>
      </c>
      <c r="I20" s="25">
        <v>3349267</v>
      </c>
      <c r="J20" s="25">
        <v>1672472</v>
      </c>
      <c r="K20" s="25">
        <f t="shared" si="2"/>
        <v>27382302</v>
      </c>
      <c r="L20" s="18"/>
    </row>
    <row r="21" spans="1:12" s="2" customFormat="1" ht="25.5" customHeight="1" x14ac:dyDescent="0.25">
      <c r="A21" s="18"/>
      <c r="B21" s="18"/>
      <c r="C21" s="24" t="s">
        <v>25</v>
      </c>
      <c r="D21" s="24"/>
      <c r="E21" s="24"/>
      <c r="F21" s="25">
        <v>45119123</v>
      </c>
      <c r="G21" s="25">
        <v>29188</v>
      </c>
      <c r="H21" s="25">
        <f t="shared" si="1"/>
        <v>45148311</v>
      </c>
      <c r="I21" s="25">
        <v>8609359</v>
      </c>
      <c r="J21" s="25">
        <v>8120326</v>
      </c>
      <c r="K21" s="25">
        <f t="shared" si="2"/>
        <v>36538952</v>
      </c>
      <c r="L21" s="18"/>
    </row>
    <row r="22" spans="1:12" s="2" customFormat="1" ht="25.5" customHeight="1" x14ac:dyDescent="0.25">
      <c r="A22" s="18"/>
      <c r="B22" s="18"/>
      <c r="C22" s="24" t="s">
        <v>26</v>
      </c>
      <c r="D22" s="24"/>
      <c r="E22" s="24"/>
      <c r="F22" s="25">
        <v>39782295</v>
      </c>
      <c r="G22" s="25">
        <v>24146456</v>
      </c>
      <c r="H22" s="25">
        <f t="shared" si="1"/>
        <v>63928751</v>
      </c>
      <c r="I22" s="25">
        <v>15259154</v>
      </c>
      <c r="J22" s="25">
        <v>14802121</v>
      </c>
      <c r="K22" s="25">
        <f t="shared" si="2"/>
        <v>48669597</v>
      </c>
      <c r="L22" s="18"/>
    </row>
    <row r="23" spans="1:12" s="2" customFormat="1" ht="12.75" customHeight="1" x14ac:dyDescent="0.25">
      <c r="A23" s="18"/>
      <c r="B23" s="18"/>
      <c r="C23" s="24" t="s">
        <v>27</v>
      </c>
      <c r="D23" s="24"/>
      <c r="E23" s="24"/>
      <c r="F23" s="25">
        <v>22203411</v>
      </c>
      <c r="G23" s="25">
        <v>12071219</v>
      </c>
      <c r="H23" s="25">
        <f t="shared" si="1"/>
        <v>34274630</v>
      </c>
      <c r="I23" s="25">
        <v>6150093</v>
      </c>
      <c r="J23" s="25">
        <v>6150093</v>
      </c>
      <c r="K23" s="25">
        <f t="shared" si="2"/>
        <v>28124537</v>
      </c>
      <c r="L23" s="18"/>
    </row>
    <row r="24" spans="1:12" s="2" customFormat="1" ht="12.75" customHeight="1" x14ac:dyDescent="0.25">
      <c r="A24" s="18"/>
      <c r="B24" s="18"/>
      <c r="C24" s="24" t="s">
        <v>28</v>
      </c>
      <c r="D24" s="24"/>
      <c r="E24" s="24"/>
      <c r="F24" s="25">
        <v>18988663</v>
      </c>
      <c r="G24" s="25">
        <v>-56050</v>
      </c>
      <c r="H24" s="25">
        <f t="shared" si="1"/>
        <v>18932613</v>
      </c>
      <c r="I24" s="25">
        <v>2946610</v>
      </c>
      <c r="J24" s="25">
        <v>2218462</v>
      </c>
      <c r="K24" s="25">
        <f t="shared" si="2"/>
        <v>15986003</v>
      </c>
      <c r="L24" s="18"/>
    </row>
    <row r="25" spans="1:12" s="2" customFormat="1" ht="12.75" customHeight="1" x14ac:dyDescent="0.25">
      <c r="A25" s="18"/>
      <c r="B25" s="18"/>
      <c r="C25" s="24" t="s">
        <v>29</v>
      </c>
      <c r="D25" s="24"/>
      <c r="E25" s="24"/>
      <c r="F25" s="25">
        <v>25280856</v>
      </c>
      <c r="G25" s="25">
        <v>1746997</v>
      </c>
      <c r="H25" s="25">
        <f t="shared" si="1"/>
        <v>27027853</v>
      </c>
      <c r="I25" s="25">
        <v>6307340</v>
      </c>
      <c r="J25" s="25">
        <v>6088483</v>
      </c>
      <c r="K25" s="25">
        <f t="shared" si="2"/>
        <v>20720513</v>
      </c>
      <c r="L25" s="18"/>
    </row>
    <row r="26" spans="1:12" s="2" customFormat="1" ht="25.5" customHeight="1" x14ac:dyDescent="0.25">
      <c r="A26" s="18"/>
      <c r="B26" s="18"/>
      <c r="C26" s="26" t="s">
        <v>30</v>
      </c>
      <c r="D26" s="26"/>
      <c r="E26" s="26"/>
      <c r="F26" s="25">
        <v>71302473</v>
      </c>
      <c r="G26" s="25">
        <v>93216</v>
      </c>
      <c r="H26" s="25">
        <f t="shared" si="1"/>
        <v>71395689</v>
      </c>
      <c r="I26" s="25">
        <v>15006694</v>
      </c>
      <c r="J26" s="25">
        <v>13844330</v>
      </c>
      <c r="K26" s="25">
        <f t="shared" si="2"/>
        <v>56388995</v>
      </c>
      <c r="L26" s="18"/>
    </row>
    <row r="27" spans="1:12" s="2" customFormat="1" ht="25.5" customHeight="1" x14ac:dyDescent="0.25">
      <c r="A27" s="18"/>
      <c r="B27" s="18"/>
      <c r="C27" s="24" t="s">
        <v>31</v>
      </c>
      <c r="D27" s="24"/>
      <c r="E27" s="24"/>
      <c r="F27" s="25">
        <v>539736520</v>
      </c>
      <c r="G27" s="25">
        <v>1261996</v>
      </c>
      <c r="H27" s="25">
        <f t="shared" si="1"/>
        <v>540998516</v>
      </c>
      <c r="I27" s="25">
        <v>12777175</v>
      </c>
      <c r="J27" s="25">
        <v>12772536</v>
      </c>
      <c r="K27" s="25">
        <f t="shared" si="2"/>
        <v>528221341</v>
      </c>
      <c r="L27" s="18"/>
    </row>
    <row r="28" spans="1:12" s="2" customFormat="1" ht="12.75" customHeight="1" x14ac:dyDescent="0.25">
      <c r="A28" s="18"/>
      <c r="B28" s="18"/>
      <c r="C28" s="24" t="s">
        <v>32</v>
      </c>
      <c r="D28" s="24"/>
      <c r="E28" s="24"/>
      <c r="F28" s="25">
        <v>21906308</v>
      </c>
      <c r="G28" s="25">
        <v>9032</v>
      </c>
      <c r="H28" s="25">
        <f t="shared" si="1"/>
        <v>21915340</v>
      </c>
      <c r="I28" s="25">
        <v>4083388</v>
      </c>
      <c r="J28" s="25">
        <v>3839786</v>
      </c>
      <c r="K28" s="25">
        <f t="shared" si="2"/>
        <v>17831952</v>
      </c>
      <c r="L28" s="18"/>
    </row>
    <row r="29" spans="1:12" s="2" customFormat="1" ht="12.75" customHeight="1" x14ac:dyDescent="0.25">
      <c r="A29" s="18"/>
      <c r="B29" s="18"/>
      <c r="C29" s="24" t="s">
        <v>33</v>
      </c>
      <c r="D29" s="24"/>
      <c r="E29" s="24"/>
      <c r="F29" s="25">
        <v>17397781</v>
      </c>
      <c r="G29" s="25">
        <v>25188</v>
      </c>
      <c r="H29" s="25">
        <f t="shared" si="1"/>
        <v>17422969</v>
      </c>
      <c r="I29" s="25">
        <v>3654678</v>
      </c>
      <c r="J29" s="25">
        <v>2822717</v>
      </c>
      <c r="K29" s="25">
        <f t="shared" si="2"/>
        <v>13768291</v>
      </c>
      <c r="L29" s="18"/>
    </row>
    <row r="30" spans="1:12" s="2" customFormat="1" ht="12.75" customHeight="1" x14ac:dyDescent="0.25">
      <c r="A30" s="18"/>
      <c r="B30" s="18"/>
      <c r="C30" s="24" t="s">
        <v>34</v>
      </c>
      <c r="D30" s="24"/>
      <c r="E30" s="24"/>
      <c r="F30" s="25">
        <v>162121434</v>
      </c>
      <c r="G30" s="25">
        <v>11780825</v>
      </c>
      <c r="H30" s="25">
        <f t="shared" si="1"/>
        <v>173902259</v>
      </c>
      <c r="I30" s="25">
        <v>59963699</v>
      </c>
      <c r="J30" s="25">
        <v>59963699</v>
      </c>
      <c r="K30" s="25">
        <f t="shared" si="2"/>
        <v>113938560</v>
      </c>
      <c r="L30" s="18"/>
    </row>
    <row r="31" spans="1:12" s="2" customFormat="1" ht="12.75" customHeight="1" x14ac:dyDescent="0.25">
      <c r="A31" s="18"/>
      <c r="B31" s="18"/>
      <c r="C31" s="24" t="s">
        <v>35</v>
      </c>
      <c r="D31" s="24"/>
      <c r="E31" s="24"/>
      <c r="F31" s="25">
        <v>57065610</v>
      </c>
      <c r="G31" s="25">
        <v>0</v>
      </c>
      <c r="H31" s="25">
        <f t="shared" si="1"/>
        <v>57065610</v>
      </c>
      <c r="I31" s="25">
        <v>0</v>
      </c>
      <c r="J31" s="25">
        <v>0</v>
      </c>
      <c r="K31" s="25">
        <f t="shared" si="2"/>
        <v>57065610</v>
      </c>
      <c r="L31" s="18"/>
    </row>
    <row r="32" spans="1:12" s="2" customFormat="1" ht="12.75" customHeight="1" x14ac:dyDescent="0.25">
      <c r="A32" s="18"/>
      <c r="B32" s="18"/>
      <c r="C32" s="24" t="s">
        <v>36</v>
      </c>
      <c r="D32" s="24"/>
      <c r="E32" s="24"/>
      <c r="F32" s="25">
        <v>35871068</v>
      </c>
      <c r="G32" s="25">
        <v>727649</v>
      </c>
      <c r="H32" s="25">
        <f t="shared" si="1"/>
        <v>36598717</v>
      </c>
      <c r="I32" s="25">
        <v>6881432</v>
      </c>
      <c r="J32" s="25">
        <v>5725635</v>
      </c>
      <c r="K32" s="25">
        <f t="shared" si="2"/>
        <v>29717285</v>
      </c>
      <c r="L32" s="18"/>
    </row>
    <row r="33" spans="1:12" s="2" customFormat="1" ht="12.75" customHeight="1" x14ac:dyDescent="0.25">
      <c r="A33" s="18"/>
      <c r="B33" s="18"/>
      <c r="C33" s="24" t="s">
        <v>37</v>
      </c>
      <c r="D33" s="24"/>
      <c r="E33" s="24"/>
      <c r="F33" s="25">
        <v>34116116</v>
      </c>
      <c r="G33" s="25">
        <v>122257</v>
      </c>
      <c r="H33" s="25">
        <f t="shared" si="1"/>
        <v>34238373</v>
      </c>
      <c r="I33" s="25">
        <v>8477522</v>
      </c>
      <c r="J33" s="25">
        <v>8128459</v>
      </c>
      <c r="K33" s="25">
        <f t="shared" si="2"/>
        <v>25760851</v>
      </c>
      <c r="L33" s="18"/>
    </row>
    <row r="34" spans="1:12" s="2" customFormat="1" ht="25.5" customHeight="1" x14ac:dyDescent="0.25">
      <c r="A34" s="18"/>
      <c r="B34" s="18"/>
      <c r="C34" s="24" t="s">
        <v>38</v>
      </c>
      <c r="D34" s="24"/>
      <c r="E34" s="24"/>
      <c r="F34" s="25">
        <v>561786185</v>
      </c>
      <c r="G34" s="25">
        <v>79296460</v>
      </c>
      <c r="H34" s="25">
        <f t="shared" si="1"/>
        <v>641082645</v>
      </c>
      <c r="I34" s="25">
        <v>146719151</v>
      </c>
      <c r="J34" s="25">
        <v>145798419</v>
      </c>
      <c r="K34" s="25">
        <f t="shared" si="2"/>
        <v>494363494</v>
      </c>
      <c r="L34" s="18"/>
    </row>
    <row r="35" spans="1:12" s="2" customFormat="1" ht="12.75" customHeight="1" x14ac:dyDescent="0.25">
      <c r="A35" s="18"/>
      <c r="B35" s="18"/>
      <c r="C35" s="24" t="s">
        <v>39</v>
      </c>
      <c r="D35" s="24"/>
      <c r="E35" s="24"/>
      <c r="F35" s="25">
        <v>1605443865</v>
      </c>
      <c r="G35" s="25">
        <v>1204523</v>
      </c>
      <c r="H35" s="25">
        <f t="shared" si="1"/>
        <v>1606648388</v>
      </c>
      <c r="I35" s="25">
        <v>495685851</v>
      </c>
      <c r="J35" s="25">
        <v>474896566</v>
      </c>
      <c r="K35" s="25">
        <f t="shared" si="2"/>
        <v>1110962537</v>
      </c>
      <c r="L35" s="18"/>
    </row>
    <row r="36" spans="1:12" s="2" customFormat="1" ht="12.75" customHeight="1" x14ac:dyDescent="0.25">
      <c r="A36" s="18"/>
      <c r="B36" s="18"/>
      <c r="C36" s="24" t="s">
        <v>40</v>
      </c>
      <c r="D36" s="24"/>
      <c r="E36" s="24"/>
      <c r="F36" s="25">
        <v>31873419</v>
      </c>
      <c r="G36" s="25">
        <v>0</v>
      </c>
      <c r="H36" s="25">
        <f t="shared" si="1"/>
        <v>31873419</v>
      </c>
      <c r="I36" s="25">
        <v>0</v>
      </c>
      <c r="J36" s="25">
        <v>0</v>
      </c>
      <c r="K36" s="25">
        <f t="shared" si="2"/>
        <v>31873419</v>
      </c>
      <c r="L36" s="18"/>
    </row>
    <row r="37" spans="1:12" s="2" customFormat="1" ht="12.75" customHeight="1" x14ac:dyDescent="0.25">
      <c r="A37" s="18"/>
      <c r="B37" s="18"/>
      <c r="C37" s="24" t="s">
        <v>41</v>
      </c>
      <c r="D37" s="24"/>
      <c r="E37" s="24"/>
      <c r="F37" s="25">
        <v>10449973</v>
      </c>
      <c r="G37" s="25">
        <v>0</v>
      </c>
      <c r="H37" s="25">
        <f t="shared" si="1"/>
        <v>10449973</v>
      </c>
      <c r="I37" s="25">
        <v>2922082</v>
      </c>
      <c r="J37" s="25">
        <v>2922082</v>
      </c>
      <c r="K37" s="25">
        <f t="shared" si="2"/>
        <v>7527891</v>
      </c>
      <c r="L37" s="18"/>
    </row>
    <row r="38" spans="1:12" s="2" customFormat="1" ht="25.5" customHeight="1" x14ac:dyDescent="0.25">
      <c r="A38" s="18"/>
      <c r="B38" s="18"/>
      <c r="C38" s="24" t="s">
        <v>42</v>
      </c>
      <c r="D38" s="24"/>
      <c r="E38" s="24"/>
      <c r="F38" s="25">
        <v>83874880</v>
      </c>
      <c r="G38" s="25">
        <v>135573</v>
      </c>
      <c r="H38" s="25">
        <f t="shared" si="1"/>
        <v>84010453</v>
      </c>
      <c r="I38" s="25">
        <v>10303023</v>
      </c>
      <c r="J38" s="25">
        <v>9436443</v>
      </c>
      <c r="K38" s="25">
        <f t="shared" si="2"/>
        <v>73707430</v>
      </c>
      <c r="L38" s="18"/>
    </row>
    <row r="39" spans="1:12" s="2" customFormat="1" ht="12.75" customHeight="1" x14ac:dyDescent="0.25">
      <c r="A39" s="18"/>
      <c r="B39" s="18"/>
      <c r="C39" s="24" t="s">
        <v>43</v>
      </c>
      <c r="D39" s="24"/>
      <c r="E39" s="24"/>
      <c r="F39" s="25">
        <v>5994779</v>
      </c>
      <c r="G39" s="25">
        <v>2511</v>
      </c>
      <c r="H39" s="25">
        <f t="shared" si="1"/>
        <v>5997290</v>
      </c>
      <c r="I39" s="25">
        <v>971457</v>
      </c>
      <c r="J39" s="25">
        <v>832914</v>
      </c>
      <c r="K39" s="25">
        <f t="shared" si="2"/>
        <v>5025833</v>
      </c>
      <c r="L39" s="18"/>
    </row>
    <row r="40" spans="1:12" s="2" customFormat="1" ht="25.5" customHeight="1" x14ac:dyDescent="0.25">
      <c r="A40" s="18"/>
      <c r="B40" s="18"/>
      <c r="C40" s="24" t="s">
        <v>44</v>
      </c>
      <c r="D40" s="24"/>
      <c r="E40" s="24"/>
      <c r="F40" s="25">
        <v>126647647</v>
      </c>
      <c r="G40" s="25">
        <v>328149863</v>
      </c>
      <c r="H40" s="25">
        <f t="shared" si="1"/>
        <v>454797510</v>
      </c>
      <c r="I40" s="25">
        <v>29869453</v>
      </c>
      <c r="J40" s="25">
        <v>27673947</v>
      </c>
      <c r="K40" s="25">
        <f t="shared" si="2"/>
        <v>424928057</v>
      </c>
      <c r="L40" s="18"/>
    </row>
    <row r="41" spans="1:12" s="2" customFormat="1" ht="12.75" customHeight="1" x14ac:dyDescent="0.25">
      <c r="A41" s="18"/>
      <c r="B41" s="18"/>
      <c r="C41" s="24" t="s">
        <v>45</v>
      </c>
      <c r="D41" s="24"/>
      <c r="E41" s="24"/>
      <c r="F41" s="25">
        <v>4509876</v>
      </c>
      <c r="G41" s="25">
        <v>515408</v>
      </c>
      <c r="H41" s="25">
        <f t="shared" si="1"/>
        <v>5025284</v>
      </c>
      <c r="I41" s="25">
        <v>843027</v>
      </c>
      <c r="J41" s="25">
        <v>761002</v>
      </c>
      <c r="K41" s="25">
        <f t="shared" si="2"/>
        <v>4182257</v>
      </c>
      <c r="L41" s="18"/>
    </row>
    <row r="42" spans="1:12" s="2" customFormat="1" ht="25.5" customHeight="1" x14ac:dyDescent="0.25">
      <c r="A42" s="18"/>
      <c r="B42" s="18"/>
      <c r="C42" s="24" t="s">
        <v>46</v>
      </c>
      <c r="D42" s="24"/>
      <c r="E42" s="24"/>
      <c r="F42" s="25">
        <v>9819143</v>
      </c>
      <c r="G42" s="25">
        <v>857004</v>
      </c>
      <c r="H42" s="25">
        <f t="shared" si="1"/>
        <v>10676147</v>
      </c>
      <c r="I42" s="25">
        <v>1323012</v>
      </c>
      <c r="J42" s="25">
        <v>1259533</v>
      </c>
      <c r="K42" s="25">
        <f t="shared" si="2"/>
        <v>9353135</v>
      </c>
      <c r="L42" s="18"/>
    </row>
    <row r="43" spans="1:12" s="2" customFormat="1" ht="25.5" customHeight="1" x14ac:dyDescent="0.25">
      <c r="A43" s="18"/>
      <c r="B43" s="18"/>
      <c r="C43" s="24" t="s">
        <v>47</v>
      </c>
      <c r="D43" s="24"/>
      <c r="E43" s="24"/>
      <c r="F43" s="25">
        <v>0</v>
      </c>
      <c r="G43" s="25">
        <v>3925016</v>
      </c>
      <c r="H43" s="25">
        <f t="shared" si="1"/>
        <v>3925016</v>
      </c>
      <c r="I43" s="25">
        <v>3282907</v>
      </c>
      <c r="J43" s="25">
        <v>3197292</v>
      </c>
      <c r="K43" s="25">
        <f t="shared" si="2"/>
        <v>642109</v>
      </c>
      <c r="L43" s="18"/>
    </row>
    <row r="44" spans="1:12" s="2" customFormat="1" ht="12.75" customHeight="1" x14ac:dyDescent="0.25">
      <c r="A44" s="18"/>
      <c r="B44" s="18"/>
      <c r="C44" s="24" t="s">
        <v>48</v>
      </c>
      <c r="D44" s="24"/>
      <c r="E44" s="24"/>
      <c r="F44" s="25">
        <v>13844743</v>
      </c>
      <c r="G44" s="25">
        <v>600693</v>
      </c>
      <c r="H44" s="25">
        <f t="shared" si="1"/>
        <v>14445436</v>
      </c>
      <c r="I44" s="25">
        <v>2006020</v>
      </c>
      <c r="J44" s="25">
        <v>1808901</v>
      </c>
      <c r="K44" s="25">
        <f t="shared" si="2"/>
        <v>12439416</v>
      </c>
      <c r="L44" s="18"/>
    </row>
    <row r="45" spans="1:12" s="2" customFormat="1" ht="25.5" customHeight="1" x14ac:dyDescent="0.25">
      <c r="A45" s="18"/>
      <c r="B45" s="18"/>
      <c r="C45" s="24" t="s">
        <v>49</v>
      </c>
      <c r="D45" s="24"/>
      <c r="E45" s="24"/>
      <c r="F45" s="25">
        <v>17606031</v>
      </c>
      <c r="G45" s="25">
        <v>3587</v>
      </c>
      <c r="H45" s="25">
        <f t="shared" si="1"/>
        <v>17609618</v>
      </c>
      <c r="I45" s="25">
        <v>3887132</v>
      </c>
      <c r="J45" s="25">
        <v>3639225</v>
      </c>
      <c r="K45" s="25">
        <f t="shared" si="2"/>
        <v>13722486</v>
      </c>
      <c r="L45" s="18"/>
    </row>
    <row r="46" spans="1:12" s="2" customFormat="1" ht="25.5" customHeight="1" x14ac:dyDescent="0.25">
      <c r="A46" s="18"/>
      <c r="B46" s="18"/>
      <c r="C46" s="24" t="s">
        <v>50</v>
      </c>
      <c r="D46" s="24"/>
      <c r="E46" s="24"/>
      <c r="F46" s="25">
        <v>11808856</v>
      </c>
      <c r="G46" s="25">
        <v>7.2759576141834259E-12</v>
      </c>
      <c r="H46" s="25">
        <f t="shared" si="1"/>
        <v>11808856</v>
      </c>
      <c r="I46" s="25">
        <v>1782752</v>
      </c>
      <c r="J46" s="25">
        <v>1754941</v>
      </c>
      <c r="K46" s="25">
        <f t="shared" si="2"/>
        <v>10026104</v>
      </c>
      <c r="L46" s="18"/>
    </row>
    <row r="47" spans="1:12" s="2" customFormat="1" ht="12.75" x14ac:dyDescent="0.25">
      <c r="A47" s="18"/>
      <c r="B47" s="18"/>
      <c r="C47" s="24" t="s">
        <v>51</v>
      </c>
      <c r="D47" s="24"/>
      <c r="E47" s="24"/>
      <c r="F47" s="25">
        <v>9269198</v>
      </c>
      <c r="G47" s="25">
        <v>1.8189894035458565E-12</v>
      </c>
      <c r="H47" s="25">
        <f t="shared" si="1"/>
        <v>9269198</v>
      </c>
      <c r="I47" s="25">
        <v>1524257</v>
      </c>
      <c r="J47" s="25">
        <v>811252</v>
      </c>
      <c r="K47" s="25">
        <f t="shared" si="2"/>
        <v>7744941</v>
      </c>
      <c r="L47" s="18"/>
    </row>
    <row r="48" spans="1:12" s="2" customFormat="1" ht="25.5" customHeight="1" x14ac:dyDescent="0.25">
      <c r="A48" s="18"/>
      <c r="B48" s="18"/>
      <c r="C48" s="24" t="s">
        <v>52</v>
      </c>
      <c r="D48" s="24"/>
      <c r="E48" s="24"/>
      <c r="F48" s="25">
        <v>30574900</v>
      </c>
      <c r="G48" s="25">
        <v>6580053</v>
      </c>
      <c r="H48" s="25">
        <f t="shared" si="1"/>
        <v>37154953</v>
      </c>
      <c r="I48" s="25">
        <v>8837754</v>
      </c>
      <c r="J48" s="25">
        <v>8535669</v>
      </c>
      <c r="K48" s="25">
        <f t="shared" si="2"/>
        <v>28317199</v>
      </c>
      <c r="L48" s="18"/>
    </row>
    <row r="49" spans="1:12" s="2" customFormat="1" ht="12.75" customHeight="1" x14ac:dyDescent="0.25">
      <c r="A49" s="18"/>
      <c r="B49" s="18"/>
      <c r="C49" s="24" t="s">
        <v>53</v>
      </c>
      <c r="D49" s="24"/>
      <c r="E49" s="24"/>
      <c r="F49" s="25">
        <v>30211961</v>
      </c>
      <c r="G49" s="25">
        <v>0</v>
      </c>
      <c r="H49" s="25">
        <f t="shared" si="1"/>
        <v>30211961</v>
      </c>
      <c r="I49" s="25">
        <v>6065872</v>
      </c>
      <c r="J49" s="25">
        <v>5737978</v>
      </c>
      <c r="K49" s="25">
        <f t="shared" si="2"/>
        <v>24146089</v>
      </c>
      <c r="L49" s="18"/>
    </row>
    <row r="50" spans="1:12" s="2" customFormat="1" ht="12.75" customHeight="1" x14ac:dyDescent="0.25">
      <c r="A50" s="18"/>
      <c r="B50" s="18"/>
      <c r="C50" s="24" t="s">
        <v>54</v>
      </c>
      <c r="D50" s="24"/>
      <c r="E50" s="24"/>
      <c r="F50" s="25">
        <v>62020393</v>
      </c>
      <c r="G50" s="25">
        <v>101576</v>
      </c>
      <c r="H50" s="25">
        <f t="shared" si="1"/>
        <v>62121969</v>
      </c>
      <c r="I50" s="25">
        <v>7519256</v>
      </c>
      <c r="J50" s="25">
        <v>5369693</v>
      </c>
      <c r="K50" s="25">
        <f t="shared" si="2"/>
        <v>54602713</v>
      </c>
      <c r="L50" s="18"/>
    </row>
    <row r="51" spans="1:12" s="2" customFormat="1" ht="6" customHeight="1" x14ac:dyDescent="0.25">
      <c r="A51" s="18"/>
      <c r="B51" s="18"/>
      <c r="C51" s="27"/>
      <c r="D51" s="27"/>
      <c r="E51" s="27"/>
      <c r="F51" s="28"/>
      <c r="G51" s="28"/>
      <c r="H51" s="28"/>
      <c r="I51" s="29"/>
      <c r="J51" s="28"/>
      <c r="K51" s="28"/>
      <c r="L51" s="18"/>
    </row>
    <row r="52" spans="1:12" s="2" customFormat="1" ht="12.75" customHeight="1" x14ac:dyDescent="0.25">
      <c r="A52" s="19" t="s">
        <v>55</v>
      </c>
      <c r="B52" s="19"/>
      <c r="C52" s="19"/>
      <c r="D52" s="19"/>
      <c r="E52" s="19"/>
      <c r="F52" s="20">
        <f>SUM(F54)</f>
        <v>16679720693.000002</v>
      </c>
      <c r="G52" s="20">
        <f>SUM(G54)</f>
        <v>387157090</v>
      </c>
      <c r="H52" s="20">
        <f>SUM(F52:G52)</f>
        <v>17066877783.000002</v>
      </c>
      <c r="I52" s="20">
        <f t="shared" ref="I52:J52" si="3">SUM(I54)</f>
        <v>694879070</v>
      </c>
      <c r="J52" s="20">
        <f t="shared" si="3"/>
        <v>647103877</v>
      </c>
      <c r="K52" s="20">
        <f>SUM(H52-I52)</f>
        <v>16371998713.000002</v>
      </c>
      <c r="L52" s="18"/>
    </row>
    <row r="53" spans="1:12" s="2" customFormat="1" ht="3" customHeight="1" x14ac:dyDescent="0.25">
      <c r="A53" s="18"/>
      <c r="B53" s="18"/>
      <c r="C53" s="18"/>
      <c r="D53" s="18"/>
      <c r="E53" s="18"/>
      <c r="F53" s="20"/>
      <c r="G53" s="20"/>
      <c r="H53" s="20"/>
      <c r="I53" s="20"/>
      <c r="J53" s="20"/>
      <c r="K53" s="20"/>
      <c r="L53" s="18"/>
    </row>
    <row r="54" spans="1:12" s="2" customFormat="1" ht="25.5" customHeight="1" x14ac:dyDescent="0.25">
      <c r="A54" s="18"/>
      <c r="B54" s="22" t="s">
        <v>15</v>
      </c>
      <c r="C54" s="23" t="s">
        <v>16</v>
      </c>
      <c r="D54" s="23"/>
      <c r="E54" s="23"/>
      <c r="F54" s="20">
        <f>SUM(F55:F92)</f>
        <v>16679720693.000002</v>
      </c>
      <c r="G54" s="20">
        <f>SUM(G55:G92)</f>
        <v>387157090</v>
      </c>
      <c r="H54" s="20">
        <f>SUM(F54:G54)</f>
        <v>17066877783.000002</v>
      </c>
      <c r="I54" s="20">
        <f>SUM(I55:I92)</f>
        <v>694879070</v>
      </c>
      <c r="J54" s="20">
        <f>SUM(J55:J92)</f>
        <v>647103877</v>
      </c>
      <c r="K54" s="20">
        <f>SUM(H54-I54)</f>
        <v>16371998713.000002</v>
      </c>
      <c r="L54" s="18"/>
    </row>
    <row r="55" spans="1:12" s="33" customFormat="1" ht="25.5" customHeight="1" x14ac:dyDescent="0.25">
      <c r="A55" s="30"/>
      <c r="B55" s="30"/>
      <c r="C55" s="31" t="s">
        <v>17</v>
      </c>
      <c r="D55" s="31"/>
      <c r="E55" s="31"/>
      <c r="F55" s="32">
        <v>1077576205</v>
      </c>
      <c r="G55" s="32">
        <v>0</v>
      </c>
      <c r="H55" s="32">
        <f t="shared" ref="H55:H92" si="4">SUM(F55:G55)</f>
        <v>1077576205</v>
      </c>
      <c r="I55" s="32">
        <v>123001298</v>
      </c>
      <c r="J55" s="32">
        <v>123001298</v>
      </c>
      <c r="K55" s="32">
        <f t="shared" ref="K55:K91" si="5">SUM(H55-I55)</f>
        <v>954574907</v>
      </c>
      <c r="L55" s="18"/>
    </row>
    <row r="56" spans="1:12" s="33" customFormat="1" ht="25.5" customHeight="1" x14ac:dyDescent="0.25">
      <c r="A56" s="18"/>
      <c r="B56" s="18"/>
      <c r="C56" s="24" t="s">
        <v>18</v>
      </c>
      <c r="D56" s="24"/>
      <c r="E56" s="24"/>
      <c r="F56" s="25">
        <v>73785704</v>
      </c>
      <c r="G56" s="25">
        <v>-3275871</v>
      </c>
      <c r="H56" s="25">
        <f t="shared" si="4"/>
        <v>70509833</v>
      </c>
      <c r="I56" s="25">
        <v>724130</v>
      </c>
      <c r="J56" s="25">
        <v>724130</v>
      </c>
      <c r="K56" s="25">
        <f t="shared" si="5"/>
        <v>69785703</v>
      </c>
      <c r="L56" s="18"/>
    </row>
    <row r="57" spans="1:12" s="33" customFormat="1" ht="25.5" customHeight="1" x14ac:dyDescent="0.25">
      <c r="A57" s="18"/>
      <c r="B57" s="18"/>
      <c r="C57" s="24" t="s">
        <v>19</v>
      </c>
      <c r="D57" s="24"/>
      <c r="E57" s="24"/>
      <c r="F57" s="25">
        <v>0</v>
      </c>
      <c r="G57" s="25">
        <v>0</v>
      </c>
      <c r="H57" s="25">
        <f t="shared" si="4"/>
        <v>0</v>
      </c>
      <c r="I57" s="25">
        <v>0</v>
      </c>
      <c r="J57" s="25">
        <v>0</v>
      </c>
      <c r="K57" s="25">
        <f t="shared" si="5"/>
        <v>0</v>
      </c>
      <c r="L57" s="18"/>
    </row>
    <row r="58" spans="1:12" s="33" customFormat="1" ht="25.5" customHeight="1" x14ac:dyDescent="0.25">
      <c r="A58" s="18"/>
      <c r="B58" s="18"/>
      <c r="C58" s="24" t="s">
        <v>20</v>
      </c>
      <c r="D58" s="24"/>
      <c r="E58" s="24"/>
      <c r="F58" s="25">
        <v>3516065</v>
      </c>
      <c r="G58" s="25">
        <v>0</v>
      </c>
      <c r="H58" s="25">
        <f t="shared" si="4"/>
        <v>3516065</v>
      </c>
      <c r="I58" s="25">
        <v>0</v>
      </c>
      <c r="J58" s="25">
        <v>0</v>
      </c>
      <c r="K58" s="25">
        <f t="shared" si="5"/>
        <v>3516065</v>
      </c>
      <c r="L58" s="18"/>
    </row>
    <row r="59" spans="1:12" s="2" customFormat="1" ht="25.5" customHeight="1" x14ac:dyDescent="0.25">
      <c r="A59" s="18"/>
      <c r="B59" s="18"/>
      <c r="C59" s="24" t="s">
        <v>21</v>
      </c>
      <c r="D59" s="24"/>
      <c r="E59" s="24"/>
      <c r="F59" s="25">
        <v>0</v>
      </c>
      <c r="G59" s="25">
        <v>0</v>
      </c>
      <c r="H59" s="25">
        <f t="shared" si="4"/>
        <v>0</v>
      </c>
      <c r="I59" s="25">
        <v>0</v>
      </c>
      <c r="J59" s="25">
        <v>0</v>
      </c>
      <c r="K59" s="25">
        <f t="shared" si="5"/>
        <v>0</v>
      </c>
      <c r="L59" s="18"/>
    </row>
    <row r="60" spans="1:12" s="2" customFormat="1" ht="12.75" customHeight="1" x14ac:dyDescent="0.25">
      <c r="A60" s="18"/>
      <c r="B60" s="18"/>
      <c r="C60" s="24" t="s">
        <v>22</v>
      </c>
      <c r="D60" s="24"/>
      <c r="E60" s="24"/>
      <c r="F60" s="25">
        <v>9601302609.0000019</v>
      </c>
      <c r="G60" s="25">
        <v>0</v>
      </c>
      <c r="H60" s="25">
        <f t="shared" si="4"/>
        <v>9601302609.0000019</v>
      </c>
      <c r="I60" s="25">
        <v>0</v>
      </c>
      <c r="J60" s="25">
        <v>0</v>
      </c>
      <c r="K60" s="25">
        <f t="shared" si="5"/>
        <v>9601302609.0000019</v>
      </c>
      <c r="L60" s="18"/>
    </row>
    <row r="61" spans="1:12" s="33" customFormat="1" ht="25.5" customHeight="1" x14ac:dyDescent="0.25">
      <c r="A61" s="18"/>
      <c r="B61" s="18"/>
      <c r="C61" s="24" t="s">
        <v>23</v>
      </c>
      <c r="D61" s="24"/>
      <c r="E61" s="24"/>
      <c r="F61" s="25">
        <v>306383261</v>
      </c>
      <c r="G61" s="25">
        <v>0</v>
      </c>
      <c r="H61" s="25">
        <f t="shared" si="4"/>
        <v>306383261</v>
      </c>
      <c r="I61" s="25">
        <v>47690537</v>
      </c>
      <c r="J61" s="25">
        <v>47690537</v>
      </c>
      <c r="K61" s="25">
        <f t="shared" si="5"/>
        <v>258692724</v>
      </c>
      <c r="L61" s="18"/>
    </row>
    <row r="62" spans="1:12" s="33" customFormat="1" ht="25.5" customHeight="1" x14ac:dyDescent="0.25">
      <c r="A62" s="18"/>
      <c r="B62" s="18"/>
      <c r="C62" s="24" t="s">
        <v>24</v>
      </c>
      <c r="D62" s="24"/>
      <c r="E62" s="24"/>
      <c r="F62" s="25">
        <v>193340023</v>
      </c>
      <c r="G62" s="25">
        <v>0</v>
      </c>
      <c r="H62" s="25">
        <f t="shared" si="4"/>
        <v>193340023</v>
      </c>
      <c r="I62" s="25">
        <v>44467574</v>
      </c>
      <c r="J62" s="25">
        <v>36635126</v>
      </c>
      <c r="K62" s="25">
        <f t="shared" si="5"/>
        <v>148872449</v>
      </c>
      <c r="L62" s="18"/>
    </row>
    <row r="63" spans="1:12" s="2" customFormat="1" ht="25.5" customHeight="1" x14ac:dyDescent="0.25">
      <c r="A63" s="18"/>
      <c r="B63" s="18"/>
      <c r="C63" s="24" t="s">
        <v>25</v>
      </c>
      <c r="D63" s="24"/>
      <c r="E63" s="24"/>
      <c r="F63" s="25">
        <v>0</v>
      </c>
      <c r="G63" s="25">
        <v>0</v>
      </c>
      <c r="H63" s="25">
        <f t="shared" si="4"/>
        <v>0</v>
      </c>
      <c r="I63" s="25">
        <v>0</v>
      </c>
      <c r="J63" s="25">
        <v>0</v>
      </c>
      <c r="K63" s="25">
        <f t="shared" si="5"/>
        <v>0</v>
      </c>
      <c r="L63" s="18"/>
    </row>
    <row r="64" spans="1:12" s="2" customFormat="1" ht="25.5" customHeight="1" x14ac:dyDescent="0.25">
      <c r="A64" s="18"/>
      <c r="B64" s="18"/>
      <c r="C64" s="24" t="s">
        <v>26</v>
      </c>
      <c r="D64" s="24"/>
      <c r="E64" s="24"/>
      <c r="F64" s="25">
        <v>1173654685</v>
      </c>
      <c r="G64" s="25">
        <v>73746138</v>
      </c>
      <c r="H64" s="25">
        <f t="shared" si="4"/>
        <v>1247400823</v>
      </c>
      <c r="I64" s="25">
        <v>42098586</v>
      </c>
      <c r="J64" s="25">
        <v>39514987</v>
      </c>
      <c r="K64" s="25">
        <f t="shared" si="5"/>
        <v>1205302237</v>
      </c>
      <c r="L64" s="18"/>
    </row>
    <row r="65" spans="1:12" s="2" customFormat="1" ht="12.75" x14ac:dyDescent="0.25">
      <c r="A65" s="18"/>
      <c r="B65" s="18"/>
      <c r="C65" s="24" t="s">
        <v>27</v>
      </c>
      <c r="D65" s="24"/>
      <c r="E65" s="24"/>
      <c r="F65" s="25">
        <v>0</v>
      </c>
      <c r="G65" s="25">
        <v>0</v>
      </c>
      <c r="H65" s="25">
        <f t="shared" si="4"/>
        <v>0</v>
      </c>
      <c r="I65" s="25">
        <v>0</v>
      </c>
      <c r="J65" s="25">
        <v>0</v>
      </c>
      <c r="K65" s="25">
        <f t="shared" si="5"/>
        <v>0</v>
      </c>
      <c r="L65" s="18"/>
    </row>
    <row r="66" spans="1:12" s="2" customFormat="1" ht="12.75" x14ac:dyDescent="0.25">
      <c r="A66" s="18"/>
      <c r="B66" s="18"/>
      <c r="C66" s="24" t="s">
        <v>28</v>
      </c>
      <c r="D66" s="24"/>
      <c r="E66" s="24"/>
      <c r="F66" s="25">
        <v>2500000</v>
      </c>
      <c r="G66" s="25">
        <v>0</v>
      </c>
      <c r="H66" s="25">
        <f t="shared" si="4"/>
        <v>2500000</v>
      </c>
      <c r="I66" s="25">
        <v>0</v>
      </c>
      <c r="J66" s="25">
        <v>0</v>
      </c>
      <c r="K66" s="25">
        <f t="shared" si="5"/>
        <v>2500000</v>
      </c>
      <c r="L66" s="18"/>
    </row>
    <row r="67" spans="1:12" s="2" customFormat="1" ht="12.75" x14ac:dyDescent="0.25">
      <c r="A67" s="18"/>
      <c r="B67" s="18"/>
      <c r="C67" s="24" t="s">
        <v>29</v>
      </c>
      <c r="D67" s="24"/>
      <c r="E67" s="24"/>
      <c r="F67" s="25">
        <v>0</v>
      </c>
      <c r="G67" s="25">
        <v>0</v>
      </c>
      <c r="H67" s="25">
        <f t="shared" si="4"/>
        <v>0</v>
      </c>
      <c r="I67" s="25">
        <v>0</v>
      </c>
      <c r="J67" s="25">
        <v>0</v>
      </c>
      <c r="K67" s="25">
        <f t="shared" si="5"/>
        <v>0</v>
      </c>
      <c r="L67" s="18"/>
    </row>
    <row r="68" spans="1:12" s="2" customFormat="1" ht="25.5" customHeight="1" x14ac:dyDescent="0.25">
      <c r="A68" s="18"/>
      <c r="B68" s="18"/>
      <c r="C68" s="26" t="s">
        <v>30</v>
      </c>
      <c r="D68" s="26"/>
      <c r="E68" s="26"/>
      <c r="F68" s="25">
        <v>0</v>
      </c>
      <c r="G68" s="25">
        <v>0</v>
      </c>
      <c r="H68" s="25">
        <f t="shared" si="4"/>
        <v>0</v>
      </c>
      <c r="I68" s="25">
        <v>0</v>
      </c>
      <c r="J68" s="25">
        <v>0</v>
      </c>
      <c r="K68" s="25">
        <f t="shared" si="5"/>
        <v>0</v>
      </c>
      <c r="L68" s="18"/>
    </row>
    <row r="69" spans="1:12" s="2" customFormat="1" ht="25.5" customHeight="1" x14ac:dyDescent="0.25">
      <c r="A69" s="18"/>
      <c r="B69" s="18"/>
      <c r="C69" s="24" t="s">
        <v>31</v>
      </c>
      <c r="D69" s="24"/>
      <c r="E69" s="24"/>
      <c r="F69" s="25">
        <v>0</v>
      </c>
      <c r="G69" s="25">
        <v>0</v>
      </c>
      <c r="H69" s="25">
        <f t="shared" si="4"/>
        <v>0</v>
      </c>
      <c r="I69" s="25">
        <v>0</v>
      </c>
      <c r="J69" s="25">
        <v>0</v>
      </c>
      <c r="K69" s="25">
        <f t="shared" si="5"/>
        <v>0</v>
      </c>
      <c r="L69" s="18"/>
    </row>
    <row r="70" spans="1:12" s="2" customFormat="1" ht="12.75" customHeight="1" x14ac:dyDescent="0.25">
      <c r="A70" s="18"/>
      <c r="B70" s="18"/>
      <c r="C70" s="24" t="s">
        <v>32</v>
      </c>
      <c r="D70" s="24"/>
      <c r="E70" s="24"/>
      <c r="F70" s="25">
        <v>0</v>
      </c>
      <c r="G70" s="25">
        <v>0</v>
      </c>
      <c r="H70" s="25">
        <f t="shared" si="4"/>
        <v>0</v>
      </c>
      <c r="I70" s="25">
        <v>0</v>
      </c>
      <c r="J70" s="25">
        <v>0</v>
      </c>
      <c r="K70" s="25">
        <f t="shared" si="5"/>
        <v>0</v>
      </c>
      <c r="L70" s="18"/>
    </row>
    <row r="71" spans="1:12" s="2" customFormat="1" ht="12.75" x14ac:dyDescent="0.25">
      <c r="A71" s="18"/>
      <c r="B71" s="18"/>
      <c r="C71" s="24" t="s">
        <v>33</v>
      </c>
      <c r="D71" s="24"/>
      <c r="E71" s="24"/>
      <c r="F71" s="25">
        <v>0</v>
      </c>
      <c r="G71" s="25">
        <v>0</v>
      </c>
      <c r="H71" s="25">
        <f t="shared" si="4"/>
        <v>0</v>
      </c>
      <c r="I71" s="25">
        <v>0</v>
      </c>
      <c r="J71" s="25">
        <v>0</v>
      </c>
      <c r="K71" s="25">
        <f t="shared" si="5"/>
        <v>0</v>
      </c>
      <c r="L71" s="18"/>
    </row>
    <row r="72" spans="1:12" s="2" customFormat="1" ht="12.75" customHeight="1" x14ac:dyDescent="0.25">
      <c r="A72" s="18"/>
      <c r="B72" s="18"/>
      <c r="C72" s="24" t="s">
        <v>34</v>
      </c>
      <c r="D72" s="24"/>
      <c r="E72" s="24"/>
      <c r="F72" s="25">
        <v>319729384.00000006</v>
      </c>
      <c r="G72" s="25">
        <v>0</v>
      </c>
      <c r="H72" s="25">
        <f t="shared" si="4"/>
        <v>319729384.00000006</v>
      </c>
      <c r="I72" s="25">
        <v>37123274</v>
      </c>
      <c r="J72" s="25">
        <v>33913204</v>
      </c>
      <c r="K72" s="25">
        <f t="shared" si="5"/>
        <v>282606110.00000006</v>
      </c>
      <c r="L72" s="18"/>
    </row>
    <row r="73" spans="1:12" s="2" customFormat="1" ht="12.75" x14ac:dyDescent="0.25">
      <c r="A73" s="18"/>
      <c r="B73" s="18"/>
      <c r="C73" s="24" t="s">
        <v>35</v>
      </c>
      <c r="D73" s="24"/>
      <c r="E73" s="24"/>
      <c r="F73" s="25">
        <v>57065610</v>
      </c>
      <c r="G73" s="25">
        <v>0</v>
      </c>
      <c r="H73" s="25">
        <f t="shared" si="4"/>
        <v>57065610</v>
      </c>
      <c r="I73" s="25">
        <v>0</v>
      </c>
      <c r="J73" s="25">
        <v>0</v>
      </c>
      <c r="K73" s="25">
        <f t="shared" si="5"/>
        <v>57065610</v>
      </c>
      <c r="L73" s="18"/>
    </row>
    <row r="74" spans="1:12" s="2" customFormat="1" ht="12.75" customHeight="1" x14ac:dyDescent="0.25">
      <c r="A74" s="18"/>
      <c r="B74" s="18"/>
      <c r="C74" s="24" t="s">
        <v>36</v>
      </c>
      <c r="D74" s="24"/>
      <c r="E74" s="24"/>
      <c r="F74" s="25">
        <v>35871068</v>
      </c>
      <c r="G74" s="25">
        <v>727648.99999999953</v>
      </c>
      <c r="H74" s="25">
        <f t="shared" si="4"/>
        <v>36598717</v>
      </c>
      <c r="I74" s="25">
        <v>6319206</v>
      </c>
      <c r="J74" s="25">
        <v>5427208</v>
      </c>
      <c r="K74" s="25">
        <f t="shared" si="5"/>
        <v>30279511</v>
      </c>
      <c r="L74" s="18"/>
    </row>
    <row r="75" spans="1:12" s="2" customFormat="1" ht="12.75" customHeight="1" x14ac:dyDescent="0.25">
      <c r="A75" s="18"/>
      <c r="B75" s="18"/>
      <c r="C75" s="24" t="s">
        <v>37</v>
      </c>
      <c r="D75" s="24"/>
      <c r="E75" s="24"/>
      <c r="F75" s="25">
        <v>45545022</v>
      </c>
      <c r="G75" s="25">
        <v>0</v>
      </c>
      <c r="H75" s="25">
        <f>SUM(F75:G75)</f>
        <v>45545022</v>
      </c>
      <c r="I75" s="25">
        <v>7494481</v>
      </c>
      <c r="J75" s="25">
        <v>6922676</v>
      </c>
      <c r="K75" s="25">
        <f t="shared" si="5"/>
        <v>38050541</v>
      </c>
      <c r="L75" s="18"/>
    </row>
    <row r="76" spans="1:12" s="2" customFormat="1" ht="25.5" customHeight="1" x14ac:dyDescent="0.25">
      <c r="A76" s="18"/>
      <c r="B76" s="18"/>
      <c r="C76" s="24" t="s">
        <v>38</v>
      </c>
      <c r="D76" s="24"/>
      <c r="E76" s="24"/>
      <c r="F76" s="25">
        <v>527941232</v>
      </c>
      <c r="G76" s="25">
        <v>68263313</v>
      </c>
      <c r="H76" s="25">
        <f t="shared" si="4"/>
        <v>596204545</v>
      </c>
      <c r="I76" s="25">
        <v>69551429</v>
      </c>
      <c r="J76" s="25">
        <v>68449880</v>
      </c>
      <c r="K76" s="25">
        <f t="shared" si="5"/>
        <v>526653116</v>
      </c>
      <c r="L76" s="18"/>
    </row>
    <row r="77" spans="1:12" s="2" customFormat="1" ht="12.75" customHeight="1" x14ac:dyDescent="0.25">
      <c r="A77" s="18"/>
      <c r="B77" s="18"/>
      <c r="C77" s="24" t="s">
        <v>39</v>
      </c>
      <c r="D77" s="24"/>
      <c r="E77" s="24"/>
      <c r="F77" s="25">
        <v>1542419496</v>
      </c>
      <c r="G77" s="25">
        <v>0</v>
      </c>
      <c r="H77" s="25">
        <f t="shared" si="4"/>
        <v>1542419496</v>
      </c>
      <c r="I77" s="25">
        <v>210844777</v>
      </c>
      <c r="J77" s="25">
        <v>184462828</v>
      </c>
      <c r="K77" s="25">
        <f t="shared" si="5"/>
        <v>1331574719</v>
      </c>
      <c r="L77" s="18"/>
    </row>
    <row r="78" spans="1:12" s="2" customFormat="1" ht="12.75" customHeight="1" x14ac:dyDescent="0.25">
      <c r="A78" s="18"/>
      <c r="B78" s="18"/>
      <c r="C78" s="24" t="s">
        <v>40</v>
      </c>
      <c r="D78" s="24"/>
      <c r="E78" s="24"/>
      <c r="F78" s="25">
        <v>30666872</v>
      </c>
      <c r="G78" s="25">
        <v>0</v>
      </c>
      <c r="H78" s="25">
        <f t="shared" si="4"/>
        <v>30666872</v>
      </c>
      <c r="I78" s="25">
        <v>0</v>
      </c>
      <c r="J78" s="25">
        <v>0</v>
      </c>
      <c r="K78" s="25">
        <f t="shared" si="5"/>
        <v>30666872</v>
      </c>
      <c r="L78" s="18"/>
    </row>
    <row r="79" spans="1:12" s="2" customFormat="1" ht="12.75" customHeight="1" x14ac:dyDescent="0.25">
      <c r="A79" s="18"/>
      <c r="B79" s="18"/>
      <c r="C79" s="24" t="s">
        <v>41</v>
      </c>
      <c r="D79" s="24"/>
      <c r="E79" s="24"/>
      <c r="F79" s="25">
        <v>10449973</v>
      </c>
      <c r="G79" s="25">
        <v>0</v>
      </c>
      <c r="H79" s="25">
        <f t="shared" si="4"/>
        <v>10449973</v>
      </c>
      <c r="I79" s="25">
        <v>1137057</v>
      </c>
      <c r="J79" s="25">
        <v>1137057</v>
      </c>
      <c r="K79" s="25">
        <f t="shared" si="5"/>
        <v>9312916</v>
      </c>
      <c r="L79" s="18"/>
    </row>
    <row r="80" spans="1:12" s="2" customFormat="1" ht="25.5" customHeight="1" x14ac:dyDescent="0.25">
      <c r="A80" s="18"/>
      <c r="B80" s="18"/>
      <c r="C80" s="24" t="s">
        <v>42</v>
      </c>
      <c r="D80" s="24"/>
      <c r="E80" s="24"/>
      <c r="F80" s="25">
        <v>118378587</v>
      </c>
      <c r="G80" s="25">
        <v>203361</v>
      </c>
      <c r="H80" s="25">
        <f>SUM(F80:G80)</f>
        <v>118581948</v>
      </c>
      <c r="I80" s="25">
        <v>22259488</v>
      </c>
      <c r="J80" s="25">
        <v>17057713</v>
      </c>
      <c r="K80" s="25">
        <f t="shared" si="5"/>
        <v>96322460</v>
      </c>
      <c r="L80" s="18"/>
    </row>
    <row r="81" spans="1:12" s="2" customFormat="1" ht="12.75" customHeight="1" x14ac:dyDescent="0.25">
      <c r="A81" s="18"/>
      <c r="B81" s="18"/>
      <c r="C81" s="24" t="s">
        <v>43</v>
      </c>
      <c r="D81" s="24"/>
      <c r="E81" s="24"/>
      <c r="F81" s="25">
        <v>0</v>
      </c>
      <c r="G81" s="25">
        <v>0</v>
      </c>
      <c r="H81" s="25">
        <f t="shared" si="4"/>
        <v>0</v>
      </c>
      <c r="I81" s="25">
        <v>0</v>
      </c>
      <c r="J81" s="25">
        <v>0</v>
      </c>
      <c r="K81" s="25">
        <f t="shared" si="5"/>
        <v>0</v>
      </c>
      <c r="L81" s="18"/>
    </row>
    <row r="82" spans="1:12" s="2" customFormat="1" ht="25.5" customHeight="1" x14ac:dyDescent="0.25">
      <c r="A82" s="18"/>
      <c r="B82" s="18"/>
      <c r="C82" s="24" t="s">
        <v>44</v>
      </c>
      <c r="D82" s="24"/>
      <c r="E82" s="24"/>
      <c r="F82" s="25">
        <v>1559594897</v>
      </c>
      <c r="G82" s="25">
        <v>239999999.99999997</v>
      </c>
      <c r="H82" s="25">
        <f t="shared" si="4"/>
        <v>1799594897</v>
      </c>
      <c r="I82" s="25">
        <v>82167233</v>
      </c>
      <c r="J82" s="25">
        <v>82167233</v>
      </c>
      <c r="K82" s="25">
        <f t="shared" si="5"/>
        <v>1717427664</v>
      </c>
      <c r="L82" s="18"/>
    </row>
    <row r="83" spans="1:12" s="2" customFormat="1" ht="12.75" x14ac:dyDescent="0.25">
      <c r="A83" s="18"/>
      <c r="B83" s="18"/>
      <c r="C83" s="24" t="s">
        <v>45</v>
      </c>
      <c r="D83" s="24"/>
      <c r="E83" s="24"/>
      <c r="F83" s="25">
        <v>0</v>
      </c>
      <c r="G83" s="25">
        <v>0</v>
      </c>
      <c r="H83" s="25">
        <f t="shared" si="4"/>
        <v>0</v>
      </c>
      <c r="I83" s="25">
        <v>0</v>
      </c>
      <c r="J83" s="25">
        <v>0</v>
      </c>
      <c r="K83" s="25">
        <f t="shared" si="5"/>
        <v>0</v>
      </c>
      <c r="L83" s="18"/>
    </row>
    <row r="84" spans="1:12" s="2" customFormat="1" ht="25.5" customHeight="1" x14ac:dyDescent="0.25">
      <c r="A84" s="18"/>
      <c r="B84" s="18"/>
      <c r="C84" s="24" t="s">
        <v>46</v>
      </c>
      <c r="D84" s="24"/>
      <c r="E84" s="24"/>
      <c r="F84" s="25">
        <v>0</v>
      </c>
      <c r="G84" s="25">
        <v>0</v>
      </c>
      <c r="H84" s="25">
        <f t="shared" si="4"/>
        <v>0</v>
      </c>
      <c r="I84" s="25">
        <v>0</v>
      </c>
      <c r="J84" s="25">
        <v>0</v>
      </c>
      <c r="K84" s="25">
        <f t="shared" si="5"/>
        <v>0</v>
      </c>
      <c r="L84" s="18"/>
    </row>
    <row r="85" spans="1:12" s="2" customFormat="1" ht="25.5" customHeight="1" x14ac:dyDescent="0.25">
      <c r="A85" s="18"/>
      <c r="B85" s="18"/>
      <c r="C85" s="24" t="s">
        <v>47</v>
      </c>
      <c r="D85" s="24"/>
      <c r="E85" s="24"/>
      <c r="F85" s="25">
        <v>0</v>
      </c>
      <c r="G85" s="25">
        <v>0</v>
      </c>
      <c r="H85" s="25">
        <f t="shared" si="4"/>
        <v>0</v>
      </c>
      <c r="I85" s="25">
        <v>0</v>
      </c>
      <c r="J85" s="25">
        <v>0</v>
      </c>
      <c r="K85" s="25">
        <f t="shared" si="5"/>
        <v>0</v>
      </c>
      <c r="L85" s="18"/>
    </row>
    <row r="86" spans="1:12" s="2" customFormat="1" ht="12.75" customHeight="1" x14ac:dyDescent="0.25">
      <c r="A86" s="18"/>
      <c r="B86" s="18"/>
      <c r="C86" s="24" t="s">
        <v>48</v>
      </c>
      <c r="D86" s="24"/>
      <c r="E86" s="24"/>
      <c r="F86" s="25">
        <v>0</v>
      </c>
      <c r="G86" s="25">
        <v>0</v>
      </c>
      <c r="H86" s="25">
        <f t="shared" si="4"/>
        <v>0</v>
      </c>
      <c r="I86" s="25">
        <v>0</v>
      </c>
      <c r="J86" s="25">
        <v>0</v>
      </c>
      <c r="K86" s="25">
        <f t="shared" si="5"/>
        <v>0</v>
      </c>
      <c r="L86" s="18"/>
    </row>
    <row r="87" spans="1:12" s="2" customFormat="1" ht="25.5" customHeight="1" x14ac:dyDescent="0.25">
      <c r="A87" s="18"/>
      <c r="B87" s="18"/>
      <c r="C87" s="24" t="s">
        <v>49</v>
      </c>
      <c r="D87" s="24"/>
      <c r="E87" s="24"/>
      <c r="F87" s="25">
        <v>0</v>
      </c>
      <c r="G87" s="25">
        <v>0</v>
      </c>
      <c r="H87" s="25">
        <f t="shared" si="4"/>
        <v>0</v>
      </c>
      <c r="I87" s="25">
        <v>0</v>
      </c>
      <c r="J87" s="25">
        <v>0</v>
      </c>
      <c r="K87" s="25">
        <f t="shared" si="5"/>
        <v>0</v>
      </c>
      <c r="L87" s="18"/>
    </row>
    <row r="88" spans="1:12" s="2" customFormat="1" ht="25.5" customHeight="1" x14ac:dyDescent="0.25">
      <c r="A88" s="18"/>
      <c r="B88" s="18"/>
      <c r="C88" s="24" t="s">
        <v>50</v>
      </c>
      <c r="D88" s="24"/>
      <c r="E88" s="24"/>
      <c r="F88" s="25">
        <v>0</v>
      </c>
      <c r="G88" s="25">
        <v>0</v>
      </c>
      <c r="H88" s="25">
        <f t="shared" si="4"/>
        <v>0</v>
      </c>
      <c r="I88" s="25">
        <v>0</v>
      </c>
      <c r="J88" s="25">
        <v>0</v>
      </c>
      <c r="K88" s="25">
        <f t="shared" si="5"/>
        <v>0</v>
      </c>
      <c r="L88" s="18"/>
    </row>
    <row r="89" spans="1:12" s="2" customFormat="1" ht="12.75" x14ac:dyDescent="0.25">
      <c r="A89" s="18"/>
      <c r="B89" s="18"/>
      <c r="C89" s="24" t="s">
        <v>51</v>
      </c>
      <c r="D89" s="24"/>
      <c r="E89" s="24"/>
      <c r="F89" s="25">
        <v>0</v>
      </c>
      <c r="G89" s="25">
        <v>0</v>
      </c>
      <c r="H89" s="25">
        <f>SUM(F89:G89)</f>
        <v>0</v>
      </c>
      <c r="I89" s="25">
        <v>0</v>
      </c>
      <c r="J89" s="25">
        <v>0</v>
      </c>
      <c r="K89" s="25">
        <f t="shared" si="5"/>
        <v>0</v>
      </c>
      <c r="L89" s="18"/>
    </row>
    <row r="90" spans="1:12" s="2" customFormat="1" ht="25.5" customHeight="1" x14ac:dyDescent="0.25">
      <c r="A90" s="18"/>
      <c r="B90" s="18"/>
      <c r="C90" s="24" t="s">
        <v>52</v>
      </c>
      <c r="D90" s="24"/>
      <c r="E90" s="24"/>
      <c r="F90" s="25">
        <v>0</v>
      </c>
      <c r="G90" s="25">
        <v>0</v>
      </c>
      <c r="H90" s="25">
        <f t="shared" si="4"/>
        <v>0</v>
      </c>
      <c r="I90" s="25">
        <v>0</v>
      </c>
      <c r="J90" s="25">
        <v>0</v>
      </c>
      <c r="K90" s="25">
        <f t="shared" si="5"/>
        <v>0</v>
      </c>
      <c r="L90" s="18"/>
    </row>
    <row r="91" spans="1:12" s="2" customFormat="1" ht="12.75" customHeight="1" x14ac:dyDescent="0.25">
      <c r="A91" s="18"/>
      <c r="B91" s="18"/>
      <c r="C91" s="24" t="s">
        <v>53</v>
      </c>
      <c r="D91" s="24"/>
      <c r="E91" s="24"/>
      <c r="F91" s="25">
        <v>0</v>
      </c>
      <c r="G91" s="25">
        <v>0</v>
      </c>
      <c r="H91" s="25">
        <f t="shared" si="4"/>
        <v>0</v>
      </c>
      <c r="I91" s="25">
        <v>0</v>
      </c>
      <c r="J91" s="25">
        <v>0</v>
      </c>
      <c r="K91" s="25">
        <f t="shared" si="5"/>
        <v>0</v>
      </c>
      <c r="L91" s="18"/>
    </row>
    <row r="92" spans="1:12" s="2" customFormat="1" ht="12.75" customHeight="1" x14ac:dyDescent="0.25">
      <c r="A92" s="18"/>
      <c r="B92" s="18"/>
      <c r="C92" s="24" t="s">
        <v>54</v>
      </c>
      <c r="D92" s="24"/>
      <c r="E92" s="24"/>
      <c r="F92" s="25">
        <v>0</v>
      </c>
      <c r="G92" s="25">
        <v>7492500</v>
      </c>
      <c r="H92" s="25">
        <f t="shared" si="4"/>
        <v>7492500</v>
      </c>
      <c r="I92" s="25">
        <v>0</v>
      </c>
      <c r="J92" s="25">
        <v>0</v>
      </c>
      <c r="K92" s="25">
        <f>SUM(H92-I92)</f>
        <v>7492500</v>
      </c>
      <c r="L92" s="18"/>
    </row>
    <row r="93" spans="1:12" s="2" customFormat="1" ht="3" customHeight="1" x14ac:dyDescent="0.25">
      <c r="A93" s="18"/>
      <c r="B93" s="18"/>
      <c r="C93" s="34"/>
      <c r="D93" s="34"/>
      <c r="E93" s="34"/>
      <c r="F93" s="25"/>
      <c r="G93" s="25"/>
      <c r="H93" s="25"/>
      <c r="I93" s="25"/>
      <c r="J93" s="25"/>
      <c r="K93" s="25"/>
      <c r="L93" s="18"/>
    </row>
    <row r="94" spans="1:12" s="2" customFormat="1" ht="12.75" customHeight="1" x14ac:dyDescent="0.25">
      <c r="A94" s="35" t="s">
        <v>56</v>
      </c>
      <c r="B94" s="35"/>
      <c r="C94" s="35"/>
      <c r="D94" s="35"/>
      <c r="E94" s="35"/>
      <c r="F94" s="36">
        <f>SUM(F10+F52)</f>
        <v>22634711458</v>
      </c>
      <c r="G94" s="36">
        <f>SUM(G10+G52)</f>
        <v>1853199377</v>
      </c>
      <c r="H94" s="36">
        <f>SUM(F94:G94)</f>
        <v>24487910835</v>
      </c>
      <c r="I94" s="36">
        <f>SUM(I10+I52)</f>
        <v>2102498317</v>
      </c>
      <c r="J94" s="36">
        <f>SUM(J10+J52)</f>
        <v>2009820334</v>
      </c>
      <c r="K94" s="36">
        <f>SUM(H94-I94)</f>
        <v>22385412518</v>
      </c>
      <c r="L94" s="18"/>
    </row>
    <row r="95" spans="1:12" s="2" customFormat="1" ht="12.75" customHeight="1" x14ac:dyDescent="0.25">
      <c r="A95" s="37" t="s">
        <v>57</v>
      </c>
      <c r="B95" s="38"/>
      <c r="C95" s="38"/>
      <c r="D95" s="38"/>
      <c r="E95" s="38"/>
      <c r="F95" s="39"/>
      <c r="G95" s="39"/>
      <c r="H95" s="39"/>
      <c r="I95" s="39"/>
      <c r="J95" s="39"/>
      <c r="K95" s="39"/>
      <c r="L95" s="18"/>
    </row>
    <row r="96" spans="1:12" x14ac:dyDescent="0.25">
      <c r="A96" s="2"/>
      <c r="B96" s="2"/>
      <c r="C96" s="2"/>
      <c r="D96" s="2"/>
      <c r="E96" s="2"/>
      <c r="F96" s="40"/>
      <c r="G96" s="40"/>
      <c r="H96" s="40"/>
      <c r="I96" s="40"/>
      <c r="J96" s="40"/>
      <c r="K96" s="40"/>
    </row>
  </sheetData>
  <mergeCells count="90">
    <mergeCell ref="C88:E88"/>
    <mergeCell ref="C89:E89"/>
    <mergeCell ref="C90:E90"/>
    <mergeCell ref="C91:E91"/>
    <mergeCell ref="C92:E92"/>
    <mergeCell ref="A94:E94"/>
    <mergeCell ref="C82:E82"/>
    <mergeCell ref="C83:E83"/>
    <mergeCell ref="C84:E84"/>
    <mergeCell ref="C85:E85"/>
    <mergeCell ref="C86:E86"/>
    <mergeCell ref="C87:E87"/>
    <mergeCell ref="C76:E76"/>
    <mergeCell ref="C77:E77"/>
    <mergeCell ref="C78:E78"/>
    <mergeCell ref="C79:E79"/>
    <mergeCell ref="C80:E80"/>
    <mergeCell ref="C81:E81"/>
    <mergeCell ref="C70:E70"/>
    <mergeCell ref="C71:E71"/>
    <mergeCell ref="C72:E72"/>
    <mergeCell ref="C73:E73"/>
    <mergeCell ref="C74:E74"/>
    <mergeCell ref="C75:E75"/>
    <mergeCell ref="C64:E64"/>
    <mergeCell ref="C65:E65"/>
    <mergeCell ref="C66:E66"/>
    <mergeCell ref="C67:E67"/>
    <mergeCell ref="C68:E68"/>
    <mergeCell ref="C69:E69"/>
    <mergeCell ref="C58:E58"/>
    <mergeCell ref="C59:E59"/>
    <mergeCell ref="C60:E60"/>
    <mergeCell ref="C61:E61"/>
    <mergeCell ref="C62:E62"/>
    <mergeCell ref="C63:E63"/>
    <mergeCell ref="C50:E50"/>
    <mergeCell ref="A52:E52"/>
    <mergeCell ref="C54:E54"/>
    <mergeCell ref="C55:E55"/>
    <mergeCell ref="C56:E56"/>
    <mergeCell ref="C57:E57"/>
    <mergeCell ref="C44:E44"/>
    <mergeCell ref="C45:E45"/>
    <mergeCell ref="C46:E46"/>
    <mergeCell ref="C47:E47"/>
    <mergeCell ref="C48:E48"/>
    <mergeCell ref="C49:E49"/>
    <mergeCell ref="C38:E38"/>
    <mergeCell ref="C39:E39"/>
    <mergeCell ref="C40:E40"/>
    <mergeCell ref="C41:E41"/>
    <mergeCell ref="C42:E42"/>
    <mergeCell ref="C43:E43"/>
    <mergeCell ref="C32:E32"/>
    <mergeCell ref="C33:E33"/>
    <mergeCell ref="C34:E34"/>
    <mergeCell ref="C35:E35"/>
    <mergeCell ref="C36:E36"/>
    <mergeCell ref="C37:E37"/>
    <mergeCell ref="C26:E26"/>
    <mergeCell ref="C27:E27"/>
    <mergeCell ref="C28:E28"/>
    <mergeCell ref="C29:E29"/>
    <mergeCell ref="C30:E30"/>
    <mergeCell ref="C31:E31"/>
    <mergeCell ref="C20:E20"/>
    <mergeCell ref="C21:E21"/>
    <mergeCell ref="C22:E22"/>
    <mergeCell ref="C23:E23"/>
    <mergeCell ref="C24:E24"/>
    <mergeCell ref="C25:E25"/>
    <mergeCell ref="C14:E14"/>
    <mergeCell ref="C15:E15"/>
    <mergeCell ref="C16:E16"/>
    <mergeCell ref="C17:E17"/>
    <mergeCell ref="C18:E18"/>
    <mergeCell ref="C19:E19"/>
    <mergeCell ref="A7:E8"/>
    <mergeCell ref="F7:J7"/>
    <mergeCell ref="K7:K8"/>
    <mergeCell ref="A10:E10"/>
    <mergeCell ref="C12:E12"/>
    <mergeCell ref="C13:E13"/>
    <mergeCell ref="A1:K1"/>
    <mergeCell ref="A2:K2"/>
    <mergeCell ref="A3:K3"/>
    <mergeCell ref="A4:K4"/>
    <mergeCell ref="A5:K5"/>
    <mergeCell ref="A6:K6"/>
  </mergeCells>
  <pageMargins left="0.19685039370078741" right="0.19685039370078741" top="0.78740157480314965" bottom="0.78740157480314965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2022-05-12T17:55:23Z</dcterms:created>
  <dcterms:modified xsi:type="dcterms:W3CDTF">2022-05-12T17:55:23Z</dcterms:modified>
</cp:coreProperties>
</file>