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Magin Presupuestal\"/>
    </mc:Choice>
  </mc:AlternateContent>
  <bookViews>
    <workbookView xWindow="0" yWindow="0" windowWidth="25200" windowHeight="1168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E97" i="1"/>
  <c r="D97" i="1"/>
  <c r="H80" i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F47" i="1" s="1"/>
  <c r="F67" i="1" s="1"/>
  <c r="I48" i="1"/>
  <c r="F48" i="1"/>
  <c r="H47" i="1"/>
  <c r="I47" i="1" s="1"/>
  <c r="G47" i="1"/>
  <c r="G67" i="1" s="1"/>
  <c r="E47" i="1"/>
  <c r="E67" i="1" s="1"/>
  <c r="D47" i="1"/>
  <c r="D67" i="1" s="1"/>
  <c r="G42" i="1"/>
  <c r="I40" i="1"/>
  <c r="F40" i="1"/>
  <c r="I39" i="1"/>
  <c r="H38" i="1"/>
  <c r="I38" i="1" s="1"/>
  <c r="G38" i="1"/>
  <c r="E38" i="1"/>
  <c r="D38" i="1"/>
  <c r="F38" i="1" s="1"/>
  <c r="I37" i="1"/>
  <c r="F37" i="1"/>
  <c r="H36" i="1"/>
  <c r="H42" i="1" s="1"/>
  <c r="G36" i="1"/>
  <c r="E36" i="1"/>
  <c r="E42" i="1" s="1"/>
  <c r="E72" i="1" s="1"/>
  <c r="D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G72" i="1" l="1"/>
  <c r="F42" i="1"/>
  <c r="F72" i="1" s="1"/>
  <c r="H72" i="1"/>
  <c r="H67" i="1"/>
  <c r="I67" i="1" s="1"/>
  <c r="I36" i="1"/>
  <c r="D42" i="1"/>
  <c r="D72" i="1" s="1"/>
  <c r="I44" i="1" l="1"/>
  <c r="I72" i="1"/>
  <c r="I42" i="1"/>
</calcChain>
</file>

<file path=xl/sharedStrings.xml><?xml version="1.0" encoding="utf-8"?>
<sst xmlns="http://schemas.openxmlformats.org/spreadsheetml/2006/main" count="86" uniqueCount="82">
  <si>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</si>
  <si>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</si>
  <si>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</si>
  <si>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MARZO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</si>
  <si>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</si>
  <si>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</si>
  <si>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</si>
  <si>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</si>
  <si>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</si>
  <si>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</si>
  <si>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</si>
  <si>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</si>
  <si>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</si>
  <si>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</si>
  <si>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</si>
  <si>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</si>
  <si>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</si>
  <si>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</si>
  <si>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</si>
  <si>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</si>
  <si>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</si>
  <si>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</si>
  <si>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</si>
  <si>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</si>
  <si>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</si>
  <si>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</si>
  <si>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</si>
  <si>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</si>
  <si>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</si>
  <si>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</si>
  <si>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</si>
  <si>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</si>
  <si>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</si>
  <si>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</si>
  <si>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</si>
  <si>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</si>
  <si>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</si>
  <si>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</si>
  <si>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</si>
  <si>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</si>
  <si>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</si>
  <si>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</si>
  <si>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</si>
  <si>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</si>
  <si>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</si>
  <si>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</si>
  <si>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</si>
  <si>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</si>
  <si>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</si>
  <si>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</si>
  <si>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</si>
  <si>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</si>
  <si>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</si>
  <si>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</si>
  <si>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</si>
  <si>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</si>
  <si>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</si>
  <si>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</si>
  <si>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</si>
  <si>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</si>
  <si>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</si>
  <si>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</si>
  <si>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</si>
  <si>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</si>
  <si>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</si>
  <si>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</si>
  <si>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</si>
  <si>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</si>
  <si>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</si>
  <si>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</si>
  <si>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</si>
  <si>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</si>
  <si>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</si>
  <si>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</si>
  <si>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</si>
  <si>
    <t>APROBADO</t>
  </si>
  <si>
    <r>
      <rPr>
        <b/>
        <sz val="9"/>
        <color indexed="8"/>
        <rFont val="Arial"/>
        <family val="2"/>
      </rPr>
      <t>Transferencias y Asignaciones</t>
    </r>
    <r>
      <rPr>
        <sz val="9"/>
        <color indexed="8"/>
        <rFont val="Arial"/>
        <family val="2"/>
      </rPr>
      <t xml:space="preserve"> (Incluye Tipo de Rec 1 1A01,1AA3, 1528)</t>
    </r>
  </si>
  <si>
    <r>
      <rPr>
        <b/>
        <sz val="9"/>
        <color indexed="8"/>
        <rFont val="Arial"/>
        <family val="2"/>
      </rPr>
      <t>Otros Convenios y Subsidios</t>
    </r>
    <r>
      <rPr>
        <sz val="9"/>
        <color indexed="8"/>
        <rFont val="Arial"/>
        <family val="2"/>
      </rPr>
      <t xml:space="preserve"> (Lo integra: TR 2 E0320, U0060, U0130)</t>
    </r>
  </si>
  <si>
    <r>
      <rPr>
        <b/>
        <sz val="10"/>
        <color indexed="8"/>
        <rFont val="Arial"/>
        <family val="2"/>
      </rPr>
      <t>Fondos Distintos de Aportaciones</t>
    </r>
    <r>
      <rPr>
        <sz val="10"/>
        <color indexed="8"/>
        <rFont val="Arial"/>
        <family val="2"/>
      </rPr>
      <t xml:space="preserve"> (Lo integra TR 2 Ramo 23)</t>
    </r>
  </si>
  <si>
    <r>
      <rPr>
        <b/>
        <sz val="10"/>
        <color indexed="8"/>
        <rFont val="Arial"/>
        <family val="2"/>
      </rPr>
      <t>Transferencias, Asignaciones, Subsidios</t>
    </r>
    <r>
      <rPr>
        <sz val="10"/>
        <color indexed="8"/>
        <rFont val="Arial"/>
        <family val="2"/>
      </rPr>
      <t xml:space="preserve"> (Lo integra: TR 2 E0640, S0740, S074A, S074B, S0100, S2470, S2690)</t>
    </r>
  </si>
  <si>
    <t>Para el ajuste de UNICAH (Incluir: Productos, Ingresos Propios y Otros Convenios)</t>
  </si>
  <si>
    <t>Total Ajuste UNICACH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</si>
</sst>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57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justify" vertical="top"/>
    </xf>
    <xf numFmtId="164" fontId="9" fillId="0" borderId="0" xfId="1" applyNumberFormat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top"/>
    </xf>
    <xf numFmtId="0" fontId="9" fillId="0" borderId="0" xfId="1" applyFont="1" applyFill="1" applyBorder="1" applyAlignment="1">
      <alignment horizontal="justify" vertical="top" wrapText="1"/>
    </xf>
    <xf numFmtId="166" fontId="9" fillId="0" borderId="0" xfId="1" applyNumberFormat="1" applyFont="1" applyFill="1" applyBorder="1" applyAlignment="1" applyProtection="1">
      <alignment vertical="top"/>
    </xf>
    <xf numFmtId="164" fontId="9" fillId="5" borderId="0" xfId="1" applyNumberFormat="1" applyFont="1" applyFill="1" applyBorder="1" applyAlignment="1">
      <alignment horizontal="center" vertical="top"/>
    </xf>
    <xf numFmtId="164" fontId="9" fillId="5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 wrapText="1"/>
    </xf>
    <xf numFmtId="167" fontId="9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justify" vertical="top"/>
    </xf>
    <xf numFmtId="0" fontId="9" fillId="0" borderId="0" xfId="1" applyFont="1" applyFill="1" applyBorder="1" applyAlignment="1">
      <alignment horizontal="justify" vertical="top" wrapText="1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11" fillId="0" borderId="0" xfId="1" applyNumberFormat="1" applyFont="1" applyFill="1" applyBorder="1" applyAlignment="1" applyProtection="1">
      <alignment horizontal="center"/>
    </xf>
    <xf numFmtId="164" fontId="12" fillId="0" borderId="0" xfId="1" applyNumberFormat="1" applyFont="1" applyFill="1" applyBorder="1" applyAlignment="1" applyProtection="1"/>
    <xf numFmtId="0" fontId="14" fillId="0" borderId="0" xfId="0" applyFont="1"/>
    <xf numFmtId="0" fontId="4" fillId="0" borderId="0" xfId="1" applyNumberFormat="1" applyFont="1" applyFill="1" applyBorder="1" applyAlignment="1" applyProtection="1">
      <alignment horizontal="justify"/>
    </xf>
    <xf numFmtId="0" fontId="11" fillId="0" borderId="0" xfId="1" applyNumberFormat="1" applyFont="1" applyFill="1" applyBorder="1" applyAlignment="1" applyProtection="1"/>
    <xf numFmtId="164" fontId="11" fillId="6" borderId="0" xfId="1" applyNumberFormat="1" applyFont="1" applyFill="1" applyBorder="1" applyAlignment="1" applyProtection="1"/>
    <xf numFmtId="164" fontId="11" fillId="0" borderId="0" xfId="1" applyNumberFormat="1" applyFont="1" applyFill="1" applyBorder="1" applyAlignment="1" applyProtection="1"/>
    <xf numFmtId="0" fontId="15" fillId="0" borderId="0" xfId="0" applyFont="1"/>
  </cellXfs>
  <cellStyles count="4">
    <cellStyle name="Normal" xfId="0" builtinId="0"/>
    <cellStyle name="Normal 18 2" xfId="1"/>
    <cellStyle name="Normal 2 2" xfId="2"/>
    <cellStyle name="Normal 3 2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5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5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5">
      <c r="A11" s="20"/>
      <c r="B11" s="16" t="s">
        <v>15</v>
      </c>
      <c r="C11" s="23"/>
      <c r="D11" s="21">
        <v>0</v>
      </c>
      <c r="E11" s="21">
        <v>0</v>
      </c>
      <c r="F11" s="21">
        <f t="shared" si="0"/>
        <v>0</v>
      </c>
      <c r="G11" s="21">
        <v>0</v>
      </c>
      <c r="H11" s="21">
        <v>0</v>
      </c>
      <c r="I11" s="21">
        <f t="shared" si="1"/>
        <v>0</v>
      </c>
      <c r="J11" s="22"/>
    </row>
    <row r="12" spans="1:10" s="19" customFormat="1" ht="12.95" customHeight="1" x14ac:dyDescent="0.25">
      <c r="A12" s="20"/>
      <c r="B12" s="16" t="s">
        <v>16</v>
      </c>
      <c r="C12" s="23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5">
      <c r="A13" s="20"/>
      <c r="B13" s="16" t="s">
        <v>17</v>
      </c>
      <c r="C13" s="23"/>
      <c r="D13" s="21">
        <v>0</v>
      </c>
      <c r="E13" s="21">
        <v>0</v>
      </c>
      <c r="F13" s="21">
        <f t="shared" si="0"/>
        <v>0</v>
      </c>
      <c r="G13" s="21">
        <v>0</v>
      </c>
      <c r="H13" s="21">
        <v>0</v>
      </c>
      <c r="I13" s="21">
        <f t="shared" si="1"/>
        <v>0</v>
      </c>
      <c r="J13" s="22"/>
    </row>
    <row r="14" spans="1:10" s="19" customFormat="1" ht="12.95" customHeight="1" x14ac:dyDescent="0.25">
      <c r="A14" s="20"/>
      <c r="B14" s="16" t="s">
        <v>18</v>
      </c>
      <c r="C14" s="23"/>
      <c r="D14" s="21">
        <v>0</v>
      </c>
      <c r="E14" s="24">
        <v>0</v>
      </c>
      <c r="F14" s="21">
        <f t="shared" si="0"/>
        <v>0</v>
      </c>
      <c r="G14" s="24">
        <v>0</v>
      </c>
      <c r="H14" s="24">
        <v>0</v>
      </c>
      <c r="I14" s="21">
        <f>SUM(H14-D14)</f>
        <v>0</v>
      </c>
      <c r="J14" s="22"/>
    </row>
    <row r="15" spans="1:10" s="19" customFormat="1" ht="12.95" customHeight="1" x14ac:dyDescent="0.25">
      <c r="A15" s="20"/>
      <c r="B15" s="16" t="s">
        <v>19</v>
      </c>
      <c r="C15" s="23"/>
      <c r="D15" s="21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  <c r="J15" s="22"/>
    </row>
    <row r="16" spans="1:10" s="19" customFormat="1" ht="12.95" customHeight="1" x14ac:dyDescent="0.25">
      <c r="A16" s="20"/>
      <c r="B16" s="16" t="s">
        <v>20</v>
      </c>
      <c r="C16" s="23"/>
      <c r="D16" s="21">
        <v>68165443</v>
      </c>
      <c r="E16" s="21">
        <v>6535853</v>
      </c>
      <c r="F16" s="21">
        <f t="shared" si="0"/>
        <v>74701296</v>
      </c>
      <c r="G16" s="21">
        <v>58440515</v>
      </c>
      <c r="H16" s="21">
        <v>58440515</v>
      </c>
      <c r="I16" s="21">
        <f>SUM(H16-D16)</f>
        <v>-9724928</v>
      </c>
      <c r="J16" s="25"/>
    </row>
    <row r="17" spans="1:10" s="19" customFormat="1" ht="12.95" customHeight="1" x14ac:dyDescent="0.25">
      <c r="A17" s="20"/>
      <c r="B17" s="16" t="s">
        <v>21</v>
      </c>
      <c r="C17" s="23"/>
      <c r="D17" s="21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  <c r="J17" s="22"/>
    </row>
    <row r="18" spans="1:10" s="19" customFormat="1" ht="12.95" customHeight="1" x14ac:dyDescent="0.25">
      <c r="A18" s="20"/>
      <c r="B18" s="20"/>
      <c r="C18" s="26" t="s">
        <v>22</v>
      </c>
      <c r="D18" s="27">
        <v>0</v>
      </c>
      <c r="E18" s="27">
        <v>0</v>
      </c>
      <c r="F18" s="21">
        <f t="shared" si="0"/>
        <v>0</v>
      </c>
      <c r="G18" s="27">
        <v>0</v>
      </c>
      <c r="H18" s="27">
        <v>0</v>
      </c>
      <c r="I18" s="27">
        <f t="shared" si="1"/>
        <v>0</v>
      </c>
      <c r="J18" s="22"/>
    </row>
    <row r="19" spans="1:10" s="19" customFormat="1" ht="12.95" customHeight="1" x14ac:dyDescent="0.25">
      <c r="A19" s="20"/>
      <c r="B19" s="20"/>
      <c r="C19" s="26" t="s">
        <v>23</v>
      </c>
      <c r="D19" s="27">
        <v>0</v>
      </c>
      <c r="E19" s="27">
        <v>0</v>
      </c>
      <c r="F19" s="21">
        <f t="shared" si="0"/>
        <v>0</v>
      </c>
      <c r="G19" s="27">
        <v>0</v>
      </c>
      <c r="H19" s="27">
        <v>0</v>
      </c>
      <c r="I19" s="27">
        <f t="shared" si="1"/>
        <v>0</v>
      </c>
      <c r="J19" s="22"/>
    </row>
    <row r="20" spans="1:10" s="19" customFormat="1" ht="12.95" customHeight="1" x14ac:dyDescent="0.25">
      <c r="A20" s="20"/>
      <c r="B20" s="20"/>
      <c r="C20" s="26" t="s">
        <v>24</v>
      </c>
      <c r="D20" s="27">
        <v>0</v>
      </c>
      <c r="E20" s="27">
        <v>0</v>
      </c>
      <c r="F20" s="21">
        <f t="shared" si="0"/>
        <v>0</v>
      </c>
      <c r="G20" s="27">
        <v>0</v>
      </c>
      <c r="H20" s="27">
        <v>0</v>
      </c>
      <c r="I20" s="27">
        <f t="shared" si="1"/>
        <v>0</v>
      </c>
      <c r="J20" s="28"/>
    </row>
    <row r="21" spans="1:10" s="19" customFormat="1" ht="12.95" customHeight="1" x14ac:dyDescent="0.25">
      <c r="A21" s="20"/>
      <c r="B21" s="20"/>
      <c r="C21" s="26" t="s">
        <v>25</v>
      </c>
      <c r="D21" s="27">
        <v>0</v>
      </c>
      <c r="E21" s="27">
        <v>0</v>
      </c>
      <c r="F21" s="21">
        <f t="shared" si="0"/>
        <v>0</v>
      </c>
      <c r="G21" s="27">
        <v>0</v>
      </c>
      <c r="H21" s="27">
        <v>0</v>
      </c>
      <c r="I21" s="27">
        <f t="shared" si="1"/>
        <v>0</v>
      </c>
      <c r="J21" s="28"/>
    </row>
    <row r="22" spans="1:10" s="19" customFormat="1" ht="12.95" customHeight="1" x14ac:dyDescent="0.25">
      <c r="A22" s="20"/>
      <c r="B22" s="20"/>
      <c r="C22" s="26" t="s">
        <v>26</v>
      </c>
      <c r="D22" s="27">
        <v>0</v>
      </c>
      <c r="E22" s="27">
        <v>0</v>
      </c>
      <c r="F22" s="21">
        <f t="shared" si="0"/>
        <v>0</v>
      </c>
      <c r="G22" s="27">
        <v>0</v>
      </c>
      <c r="H22" s="27">
        <v>0</v>
      </c>
      <c r="I22" s="27">
        <f t="shared" si="1"/>
        <v>0</v>
      </c>
      <c r="J22" s="22"/>
    </row>
    <row r="23" spans="1:10" s="19" customFormat="1" ht="12.95" customHeight="1" x14ac:dyDescent="0.25">
      <c r="A23" s="20"/>
      <c r="B23" s="20"/>
      <c r="C23" s="26" t="s">
        <v>27</v>
      </c>
      <c r="D23" s="27">
        <v>0</v>
      </c>
      <c r="E23" s="27">
        <v>0</v>
      </c>
      <c r="F23" s="21">
        <f t="shared" si="0"/>
        <v>0</v>
      </c>
      <c r="G23" s="27">
        <v>0</v>
      </c>
      <c r="H23" s="27">
        <v>0</v>
      </c>
      <c r="I23" s="27">
        <f t="shared" si="1"/>
        <v>0</v>
      </c>
      <c r="J23" s="22"/>
    </row>
    <row r="24" spans="1:10" s="19" customFormat="1" ht="12.95" customHeight="1" x14ac:dyDescent="0.25">
      <c r="A24" s="20"/>
      <c r="B24" s="20"/>
      <c r="C24" s="26" t="s">
        <v>28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1"/>
        <v>0</v>
      </c>
      <c r="J24" s="28"/>
    </row>
    <row r="25" spans="1:10" s="19" customFormat="1" ht="12.95" customHeight="1" x14ac:dyDescent="0.25">
      <c r="A25" s="20"/>
      <c r="B25" s="20"/>
      <c r="C25" s="26" t="s">
        <v>29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1"/>
        <v>0</v>
      </c>
      <c r="J25" s="22"/>
    </row>
    <row r="26" spans="1:10" s="19" customFormat="1" ht="12.95" customHeight="1" x14ac:dyDescent="0.25">
      <c r="A26" s="20"/>
      <c r="B26" s="20"/>
      <c r="C26" s="26" t="s">
        <v>30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1"/>
        <v>0</v>
      </c>
      <c r="J26" s="22"/>
    </row>
    <row r="27" spans="1:10" s="19" customFormat="1" ht="12.95" customHeight="1" x14ac:dyDescent="0.25">
      <c r="A27" s="20"/>
      <c r="B27" s="20"/>
      <c r="C27" s="26" t="s">
        <v>31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1"/>
        <v>0</v>
      </c>
      <c r="J27" s="22"/>
    </row>
    <row r="28" spans="1:10" s="19" customFormat="1" ht="12.95" customHeight="1" x14ac:dyDescent="0.25">
      <c r="A28" s="20"/>
      <c r="B28" s="20"/>
      <c r="C28" s="29" t="s">
        <v>32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1"/>
        <v>0</v>
      </c>
      <c r="J28" s="25"/>
    </row>
    <row r="29" spans="1:10" s="19" customFormat="1" ht="12.95" customHeight="1" x14ac:dyDescent="0.25">
      <c r="A29" s="20"/>
      <c r="B29" s="16" t="s">
        <v>33</v>
      </c>
      <c r="C29" s="16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5">
      <c r="A30" s="20"/>
      <c r="B30" s="20"/>
      <c r="C30" s="26" t="s">
        <v>34</v>
      </c>
      <c r="D30" s="27">
        <v>0</v>
      </c>
      <c r="E30" s="27">
        <v>0</v>
      </c>
      <c r="F30" s="27">
        <f t="shared" ref="F30:F38" si="2">D30+E30</f>
        <v>0</v>
      </c>
      <c r="G30" s="27">
        <v>0</v>
      </c>
      <c r="H30" s="27">
        <v>0</v>
      </c>
      <c r="I30" s="27">
        <f t="shared" si="1"/>
        <v>0</v>
      </c>
      <c r="J30" s="22"/>
    </row>
    <row r="31" spans="1:10" s="19" customFormat="1" ht="12.95" customHeight="1" x14ac:dyDescent="0.25">
      <c r="A31" s="20"/>
      <c r="B31" s="20"/>
      <c r="C31" s="26" t="s">
        <v>35</v>
      </c>
      <c r="D31" s="27">
        <v>0</v>
      </c>
      <c r="E31" s="27">
        <v>0</v>
      </c>
      <c r="F31" s="27">
        <f t="shared" si="2"/>
        <v>0</v>
      </c>
      <c r="G31" s="27">
        <v>0</v>
      </c>
      <c r="H31" s="27">
        <v>0</v>
      </c>
      <c r="I31" s="27">
        <f t="shared" si="1"/>
        <v>0</v>
      </c>
      <c r="J31" s="22"/>
    </row>
    <row r="32" spans="1:10" s="19" customFormat="1" ht="12.95" customHeight="1" x14ac:dyDescent="0.25">
      <c r="A32" s="20"/>
      <c r="B32" s="20"/>
      <c r="C32" s="26" t="s">
        <v>36</v>
      </c>
      <c r="D32" s="27">
        <v>0</v>
      </c>
      <c r="E32" s="27">
        <v>0</v>
      </c>
      <c r="F32" s="27">
        <f t="shared" si="2"/>
        <v>0</v>
      </c>
      <c r="G32" s="27">
        <v>0</v>
      </c>
      <c r="H32" s="27">
        <v>0</v>
      </c>
      <c r="I32" s="27">
        <f t="shared" si="1"/>
        <v>0</v>
      </c>
      <c r="J32" s="22"/>
    </row>
    <row r="33" spans="1:11" s="19" customFormat="1" ht="12.95" customHeight="1" x14ac:dyDescent="0.25">
      <c r="A33" s="20"/>
      <c r="B33" s="20"/>
      <c r="C33" s="26" t="s">
        <v>37</v>
      </c>
      <c r="D33" s="27">
        <v>0</v>
      </c>
      <c r="E33" s="27">
        <v>0</v>
      </c>
      <c r="F33" s="27">
        <f t="shared" si="2"/>
        <v>0</v>
      </c>
      <c r="G33" s="27">
        <v>0</v>
      </c>
      <c r="H33" s="27">
        <v>0</v>
      </c>
      <c r="I33" s="27">
        <f t="shared" si="1"/>
        <v>0</v>
      </c>
      <c r="J33" s="22"/>
    </row>
    <row r="34" spans="1:11" s="19" customFormat="1" ht="12.95" customHeight="1" x14ac:dyDescent="0.25">
      <c r="A34" s="20"/>
      <c r="B34" s="20"/>
      <c r="C34" s="26" t="s">
        <v>38</v>
      </c>
      <c r="D34" s="27">
        <v>0</v>
      </c>
      <c r="E34" s="27">
        <v>0</v>
      </c>
      <c r="F34" s="27">
        <f t="shared" si="2"/>
        <v>0</v>
      </c>
      <c r="G34" s="27">
        <v>0</v>
      </c>
      <c r="H34" s="27">
        <v>0</v>
      </c>
      <c r="I34" s="27">
        <f t="shared" si="1"/>
        <v>0</v>
      </c>
      <c r="J34" s="22"/>
    </row>
    <row r="35" spans="1:11" s="19" customFormat="1" ht="12.95" customHeight="1" x14ac:dyDescent="0.25">
      <c r="A35" s="20"/>
      <c r="B35" s="16" t="s">
        <v>39</v>
      </c>
      <c r="C35" s="23"/>
      <c r="D35" s="21">
        <v>5954990765</v>
      </c>
      <c r="E35" s="21">
        <v>1445919780</v>
      </c>
      <c r="F35" s="21">
        <f t="shared" si="2"/>
        <v>7400910545</v>
      </c>
      <c r="G35" s="21">
        <v>1812314931</v>
      </c>
      <c r="H35" s="21">
        <v>1812314931</v>
      </c>
      <c r="I35" s="21">
        <f t="shared" si="1"/>
        <v>-4142675834</v>
      </c>
      <c r="J35" s="22"/>
    </row>
    <row r="36" spans="1:11" s="19" customFormat="1" ht="12.95" customHeight="1" x14ac:dyDescent="0.25">
      <c r="A36" s="20"/>
      <c r="B36" s="16" t="s">
        <v>40</v>
      </c>
      <c r="C36" s="23"/>
      <c r="D36" s="21">
        <f>SUM(D37)</f>
        <v>22068009</v>
      </c>
      <c r="E36" s="21">
        <f>SUM(E37)</f>
        <v>250040</v>
      </c>
      <c r="F36" s="21">
        <f t="shared" si="2"/>
        <v>22318049</v>
      </c>
      <c r="G36" s="21">
        <f>G37</f>
        <v>22318049</v>
      </c>
      <c r="H36" s="21">
        <f>H37</f>
        <v>22318049</v>
      </c>
      <c r="I36" s="21">
        <f t="shared" si="1"/>
        <v>250040</v>
      </c>
      <c r="K36" s="30"/>
    </row>
    <row r="37" spans="1:11" s="19" customFormat="1" ht="12.95" customHeight="1" x14ac:dyDescent="0.25">
      <c r="A37" s="20"/>
      <c r="B37" s="20"/>
      <c r="C37" s="26" t="s">
        <v>41</v>
      </c>
      <c r="D37" s="27">
        <v>22068009</v>
      </c>
      <c r="E37" s="27">
        <v>250040</v>
      </c>
      <c r="F37" s="27">
        <f>D37+E37</f>
        <v>22318049</v>
      </c>
      <c r="G37" s="27">
        <v>22318049</v>
      </c>
      <c r="H37" s="27">
        <v>22318049</v>
      </c>
      <c r="I37" s="27">
        <f t="shared" si="1"/>
        <v>250040</v>
      </c>
    </row>
    <row r="38" spans="1:11" s="19" customFormat="1" ht="12.95" customHeight="1" x14ac:dyDescent="0.25">
      <c r="A38" s="20"/>
      <c r="B38" s="16" t="s">
        <v>42</v>
      </c>
      <c r="C38" s="23"/>
      <c r="D38" s="21">
        <f>SUM(D39:D40)</f>
        <v>0</v>
      </c>
      <c r="E38" s="21">
        <f>SUM(E39:E40)</f>
        <v>0</v>
      </c>
      <c r="F38" s="21">
        <f t="shared" si="2"/>
        <v>0</v>
      </c>
      <c r="G38" s="21">
        <f>SUM(G39:G40)</f>
        <v>0</v>
      </c>
      <c r="H38" s="21">
        <f>SUM(H39:H40)</f>
        <v>0</v>
      </c>
      <c r="I38" s="21">
        <f t="shared" si="1"/>
        <v>0</v>
      </c>
      <c r="J38" s="30"/>
    </row>
    <row r="39" spans="1:11" s="19" customFormat="1" ht="12.95" customHeight="1" x14ac:dyDescent="0.25">
      <c r="A39" s="20"/>
      <c r="B39" s="20"/>
      <c r="C39" s="26" t="s">
        <v>43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1"/>
        <v>0</v>
      </c>
      <c r="J39" s="30"/>
    </row>
    <row r="40" spans="1:11" s="19" customFormat="1" ht="12.95" customHeight="1" x14ac:dyDescent="0.25">
      <c r="A40" s="20"/>
      <c r="B40" s="20"/>
      <c r="C40" s="26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  <c r="J40" s="30"/>
    </row>
    <row r="41" spans="1:11" s="19" customFormat="1" ht="12.95" customHeight="1" x14ac:dyDescent="0.25">
      <c r="A41" s="20"/>
      <c r="B41" s="20"/>
      <c r="C41" s="20"/>
      <c r="D41" s="27"/>
      <c r="E41" s="27"/>
      <c r="F41" s="27"/>
      <c r="G41" s="27"/>
      <c r="H41" s="27"/>
      <c r="I41" s="27"/>
      <c r="J41" s="30"/>
    </row>
    <row r="42" spans="1:11" s="19" customFormat="1" ht="12.95" customHeight="1" x14ac:dyDescent="0.25">
      <c r="A42" s="16" t="s">
        <v>45</v>
      </c>
      <c r="B42" s="16"/>
      <c r="C42" s="16"/>
      <c r="D42" s="21">
        <f>SUM(D10+D11+D12+D13+D14+D15+D16+D17+D29+D35+D36+D38)</f>
        <v>6045224217</v>
      </c>
      <c r="E42" s="21">
        <f>SUM(E10+E11+E12+E13+E14+E15+E16+E17+E29+E35+E36+E38)</f>
        <v>1452705673</v>
      </c>
      <c r="F42" s="21">
        <f>SUM(F10+F11+F12+F13+F14+F15+F16+F17+F29+F35+F36+F38)</f>
        <v>7497929890</v>
      </c>
      <c r="G42" s="21">
        <f>SUM(G10+G11+G12+G13+G14+G15+G16+G17+G29+G35+G36+G38)</f>
        <v>1893073495</v>
      </c>
      <c r="H42" s="21">
        <f>SUM(H10+H11+H12+H13+H14+H15+H16+H17+H29+H35+H36+H38)</f>
        <v>1893073495</v>
      </c>
      <c r="I42" s="21">
        <f>SUM(H42-D42)</f>
        <v>-4152150722</v>
      </c>
    </row>
    <row r="43" spans="1:11" s="19" customFormat="1" ht="12.95" customHeight="1" x14ac:dyDescent="0.25">
      <c r="A43" s="20"/>
      <c r="B43" s="20"/>
      <c r="C43" s="20"/>
      <c r="D43" s="17"/>
      <c r="E43" s="17"/>
      <c r="F43" s="17"/>
      <c r="G43" s="18"/>
      <c r="H43" s="18"/>
      <c r="I43" s="18"/>
    </row>
    <row r="44" spans="1:11" s="19" customFormat="1" ht="12.95" customHeight="1" x14ac:dyDescent="0.25">
      <c r="A44" s="16" t="s">
        <v>46</v>
      </c>
      <c r="B44" s="23"/>
      <c r="C44" s="23"/>
      <c r="D44" s="31"/>
      <c r="E44" s="31"/>
      <c r="F44" s="31"/>
      <c r="G44" s="32"/>
      <c r="H44" s="32"/>
      <c r="I44" s="21">
        <f>SUM(H42-D42)</f>
        <v>-4152150722</v>
      </c>
    </row>
    <row r="45" spans="1:11" s="19" customFormat="1" ht="12.95" customHeight="1" x14ac:dyDescent="0.25">
      <c r="A45" s="20"/>
      <c r="B45" s="20"/>
      <c r="C45" s="20"/>
      <c r="D45" s="17"/>
      <c r="E45" s="17"/>
      <c r="F45" s="17"/>
      <c r="G45" s="18"/>
      <c r="H45" s="18"/>
      <c r="I45" s="18"/>
    </row>
    <row r="46" spans="1:11" s="19" customFormat="1" ht="12.95" customHeight="1" x14ac:dyDescent="0.25">
      <c r="A46" s="16" t="s">
        <v>47</v>
      </c>
      <c r="B46" s="23"/>
      <c r="C46" s="23"/>
      <c r="D46" s="17"/>
      <c r="E46" s="17"/>
      <c r="F46" s="17"/>
      <c r="G46" s="18"/>
      <c r="H46" s="18"/>
      <c r="I46" s="18"/>
    </row>
    <row r="47" spans="1:11" s="19" customFormat="1" ht="12.95" customHeight="1" x14ac:dyDescent="0.25">
      <c r="A47" s="20"/>
      <c r="B47" s="16" t="s">
        <v>48</v>
      </c>
      <c r="C47" s="23"/>
      <c r="D47" s="21">
        <f>SUM(D48:D55)</f>
        <v>9563142656.0000019</v>
      </c>
      <c r="E47" s="21">
        <f>SUM(E48:E55)</f>
        <v>235999999.00000003</v>
      </c>
      <c r="F47" s="21">
        <f>SUM(F48:F55)</f>
        <v>9799142655.0000019</v>
      </c>
      <c r="G47" s="21">
        <f>SUM(G49:G55)</f>
        <v>1767961202</v>
      </c>
      <c r="H47" s="21">
        <f>SUM(H48:H55)</f>
        <v>1767961202</v>
      </c>
      <c r="I47" s="21">
        <f t="shared" ref="I47:I65" si="3">SUM(H47-D47)</f>
        <v>-7795181454.0000019</v>
      </c>
      <c r="J47" s="30"/>
    </row>
    <row r="48" spans="1:11" s="19" customFormat="1" ht="12.95" customHeight="1" x14ac:dyDescent="0.25">
      <c r="A48" s="20"/>
      <c r="B48" s="20"/>
      <c r="C48" s="29" t="s">
        <v>49</v>
      </c>
      <c r="D48" s="27">
        <v>0</v>
      </c>
      <c r="E48" s="27">
        <v>0</v>
      </c>
      <c r="F48" s="27">
        <f t="shared" ref="F48:F55" si="4">D48+E48</f>
        <v>0</v>
      </c>
      <c r="G48" s="27"/>
      <c r="H48" s="27"/>
      <c r="I48" s="27">
        <f t="shared" si="3"/>
        <v>0</v>
      </c>
    </row>
    <row r="49" spans="1:10" s="19" customFormat="1" ht="12.95" customHeight="1" x14ac:dyDescent="0.25">
      <c r="A49" s="20"/>
      <c r="B49" s="20"/>
      <c r="C49" s="26" t="s">
        <v>50</v>
      </c>
      <c r="D49" s="27">
        <v>5409124618.0000019</v>
      </c>
      <c r="E49" s="27">
        <v>0</v>
      </c>
      <c r="F49" s="27">
        <f t="shared" si="4"/>
        <v>5409124618.0000019</v>
      </c>
      <c r="G49" s="27">
        <v>1226796315</v>
      </c>
      <c r="H49" s="27">
        <v>1226796315</v>
      </c>
      <c r="I49" s="27">
        <f t="shared" si="3"/>
        <v>-4182328303.0000019</v>
      </c>
    </row>
    <row r="50" spans="1:10" s="19" customFormat="1" ht="12.95" customHeight="1" x14ac:dyDescent="0.25">
      <c r="A50" s="20"/>
      <c r="B50" s="20"/>
      <c r="C50" s="26" t="s">
        <v>51</v>
      </c>
      <c r="D50" s="27">
        <v>1060944334.0000001</v>
      </c>
      <c r="E50" s="27">
        <v>0</v>
      </c>
      <c r="F50" s="27">
        <f t="shared" si="4"/>
        <v>1060944334.0000001</v>
      </c>
      <c r="G50" s="27">
        <v>0</v>
      </c>
      <c r="H50" s="27">
        <v>0</v>
      </c>
      <c r="I50" s="27">
        <f t="shared" si="3"/>
        <v>-1060944334.0000001</v>
      </c>
      <c r="J50" s="30"/>
    </row>
    <row r="51" spans="1:10" s="19" customFormat="1" ht="26.25" customHeight="1" x14ac:dyDescent="0.25">
      <c r="A51" s="20"/>
      <c r="B51" s="20"/>
      <c r="C51" s="29" t="s">
        <v>52</v>
      </c>
      <c r="D51" s="27">
        <v>0</v>
      </c>
      <c r="E51" s="27">
        <v>0</v>
      </c>
      <c r="F51" s="27">
        <f t="shared" si="4"/>
        <v>0</v>
      </c>
      <c r="G51" s="27">
        <v>0</v>
      </c>
      <c r="H51" s="27">
        <v>0</v>
      </c>
      <c r="I51" s="27">
        <f t="shared" si="3"/>
        <v>0</v>
      </c>
    </row>
    <row r="52" spans="1:10" s="19" customFormat="1" ht="12.95" customHeight="1" x14ac:dyDescent="0.25">
      <c r="A52" s="20"/>
      <c r="B52" s="20"/>
      <c r="C52" s="26" t="s">
        <v>53</v>
      </c>
      <c r="D52" s="27">
        <v>2251230890.0000005</v>
      </c>
      <c r="E52" s="27">
        <v>0</v>
      </c>
      <c r="F52" s="27">
        <f t="shared" si="4"/>
        <v>2251230890.0000005</v>
      </c>
      <c r="G52" s="27">
        <v>298165144</v>
      </c>
      <c r="H52" s="27">
        <v>298165144</v>
      </c>
      <c r="I52" s="27">
        <f t="shared" si="3"/>
        <v>-1953065746.0000005</v>
      </c>
    </row>
    <row r="53" spans="1:10" s="19" customFormat="1" ht="12.95" customHeight="1" x14ac:dyDescent="0.25">
      <c r="A53" s="20"/>
      <c r="B53" s="20"/>
      <c r="C53" s="26" t="s">
        <v>54</v>
      </c>
      <c r="D53" s="27">
        <v>412462375</v>
      </c>
      <c r="E53" s="27">
        <v>0</v>
      </c>
      <c r="F53" s="27">
        <f t="shared" si="4"/>
        <v>412462375</v>
      </c>
      <c r="G53" s="27">
        <v>112683438</v>
      </c>
      <c r="H53" s="27">
        <v>112683438</v>
      </c>
      <c r="I53" s="27">
        <f t="shared" si="3"/>
        <v>-299778937</v>
      </c>
    </row>
    <row r="54" spans="1:10" s="19" customFormat="1" ht="24.75" customHeight="1" x14ac:dyDescent="0.25">
      <c r="A54" s="33"/>
      <c r="B54" s="33"/>
      <c r="C54" s="29" t="s">
        <v>55</v>
      </c>
      <c r="D54" s="27">
        <v>77301769</v>
      </c>
      <c r="E54" s="27">
        <v>-4000001</v>
      </c>
      <c r="F54" s="27">
        <f t="shared" si="4"/>
        <v>73301768</v>
      </c>
      <c r="G54" s="27">
        <v>21007</v>
      </c>
      <c r="H54" s="27">
        <v>21007</v>
      </c>
      <c r="I54" s="27">
        <f t="shared" si="3"/>
        <v>-77280762</v>
      </c>
    </row>
    <row r="55" spans="1:10" s="19" customFormat="1" ht="12.95" customHeight="1" x14ac:dyDescent="0.25">
      <c r="A55" s="20"/>
      <c r="B55" s="20"/>
      <c r="C55" s="29" t="s">
        <v>56</v>
      </c>
      <c r="D55" s="27">
        <v>352078670</v>
      </c>
      <c r="E55" s="27">
        <v>240000000.00000003</v>
      </c>
      <c r="F55" s="27">
        <f t="shared" si="4"/>
        <v>592078670</v>
      </c>
      <c r="G55" s="27">
        <v>130295298</v>
      </c>
      <c r="H55" s="27">
        <v>130295298</v>
      </c>
      <c r="I55" s="27">
        <f t="shared" si="3"/>
        <v>-221783372</v>
      </c>
    </row>
    <row r="56" spans="1:10" s="19" customFormat="1" ht="12.95" customHeight="1" x14ac:dyDescent="0.25">
      <c r="A56" s="20"/>
      <c r="B56" s="16" t="s">
        <v>57</v>
      </c>
      <c r="C56" s="23"/>
      <c r="D56" s="21">
        <f>SUM(D57:D60)</f>
        <v>6868816329.000001</v>
      </c>
      <c r="E56" s="21">
        <f>SUM(E57:E60)</f>
        <v>69194323.000000015</v>
      </c>
      <c r="F56" s="21">
        <f>SUM(F57:F60)</f>
        <v>6938010652.000001</v>
      </c>
      <c r="G56" s="21">
        <f>SUM(G57:G60)</f>
        <v>547073328</v>
      </c>
      <c r="H56" s="21">
        <f>SUM(H57:H60)</f>
        <v>547073328</v>
      </c>
      <c r="I56" s="21">
        <f t="shared" si="3"/>
        <v>-6321743001.000001</v>
      </c>
    </row>
    <row r="57" spans="1:10" s="19" customFormat="1" ht="12.95" customHeight="1" x14ac:dyDescent="0.25">
      <c r="A57" s="33"/>
      <c r="B57" s="33"/>
      <c r="C57" s="26" t="s">
        <v>58</v>
      </c>
      <c r="D57" s="27">
        <v>0</v>
      </c>
      <c r="E57" s="27">
        <v>0</v>
      </c>
      <c r="F57" s="27">
        <f>D57+E57</f>
        <v>0</v>
      </c>
      <c r="G57" s="27">
        <v>0</v>
      </c>
      <c r="H57" s="27">
        <v>0</v>
      </c>
      <c r="I57" s="27">
        <f t="shared" si="3"/>
        <v>0</v>
      </c>
    </row>
    <row r="58" spans="1:10" s="19" customFormat="1" ht="12.95" customHeight="1" x14ac:dyDescent="0.25">
      <c r="A58" s="20"/>
      <c r="B58" s="20"/>
      <c r="C58" s="26" t="s">
        <v>59</v>
      </c>
      <c r="D58" s="27">
        <v>0</v>
      </c>
      <c r="E58" s="27">
        <v>0</v>
      </c>
      <c r="F58" s="27">
        <f>D58+E58</f>
        <v>0</v>
      </c>
      <c r="G58" s="27">
        <v>0</v>
      </c>
      <c r="H58" s="27">
        <v>0</v>
      </c>
      <c r="I58" s="27">
        <f t="shared" si="3"/>
        <v>0</v>
      </c>
    </row>
    <row r="59" spans="1:10" s="19" customFormat="1" ht="12.95" customHeight="1" x14ac:dyDescent="0.25">
      <c r="A59" s="33"/>
      <c r="B59" s="33"/>
      <c r="C59" s="26" t="s">
        <v>60</v>
      </c>
      <c r="D59" s="27">
        <v>0</v>
      </c>
      <c r="E59" s="27">
        <v>0</v>
      </c>
      <c r="F59" s="27">
        <f>D59+E59</f>
        <v>0</v>
      </c>
      <c r="G59" s="27">
        <v>0</v>
      </c>
      <c r="H59" s="27">
        <v>0</v>
      </c>
      <c r="I59" s="27">
        <f t="shared" si="3"/>
        <v>0</v>
      </c>
    </row>
    <row r="60" spans="1:10" s="19" customFormat="1" ht="12.95" customHeight="1" x14ac:dyDescent="0.25">
      <c r="A60" s="20"/>
      <c r="B60" s="20"/>
      <c r="C60" s="26" t="s">
        <v>41</v>
      </c>
      <c r="D60" s="27">
        <v>6868816329.000001</v>
      </c>
      <c r="E60" s="27">
        <v>69194323.000000015</v>
      </c>
      <c r="F60" s="27">
        <f>D60+E60</f>
        <v>6938010652.000001</v>
      </c>
      <c r="G60" s="27">
        <v>547073328</v>
      </c>
      <c r="H60" s="27">
        <v>547073328</v>
      </c>
      <c r="I60" s="27">
        <f t="shared" si="3"/>
        <v>-6321743001.000001</v>
      </c>
    </row>
    <row r="61" spans="1:10" s="19" customFormat="1" ht="12.95" customHeight="1" x14ac:dyDescent="0.25">
      <c r="A61" s="20"/>
      <c r="B61" s="16" t="s">
        <v>61</v>
      </c>
      <c r="C61" s="23"/>
      <c r="D61" s="21">
        <f>SUM(D62:D63)</f>
        <v>57918477</v>
      </c>
      <c r="E61" s="21">
        <f>SUM(E62:E63)</f>
        <v>0</v>
      </c>
      <c r="F61" s="21">
        <f>SUM(F62:F63)</f>
        <v>57918477</v>
      </c>
      <c r="G61" s="21">
        <f>SUM(G62:G63)</f>
        <v>1082402</v>
      </c>
      <c r="H61" s="21">
        <f>SUM(H62:H63)</f>
        <v>1082402</v>
      </c>
      <c r="I61" s="21">
        <f t="shared" si="3"/>
        <v>-56836075</v>
      </c>
    </row>
    <row r="62" spans="1:10" s="19" customFormat="1" ht="26.25" customHeight="1" x14ac:dyDescent="0.25">
      <c r="A62" s="20"/>
      <c r="B62" s="20"/>
      <c r="C62" s="29" t="s">
        <v>62</v>
      </c>
      <c r="D62" s="27">
        <v>57918477</v>
      </c>
      <c r="E62" s="27">
        <v>0</v>
      </c>
      <c r="F62" s="27">
        <f>D62+E62</f>
        <v>57918477</v>
      </c>
      <c r="G62" s="27">
        <v>1082402</v>
      </c>
      <c r="H62" s="27">
        <v>1082402</v>
      </c>
      <c r="I62" s="27">
        <f t="shared" si="3"/>
        <v>-56836075</v>
      </c>
    </row>
    <row r="63" spans="1:10" s="19" customFormat="1" ht="12.95" customHeight="1" x14ac:dyDescent="0.25">
      <c r="A63" s="20"/>
      <c r="B63" s="20"/>
      <c r="C63" s="20" t="s">
        <v>63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f t="shared" si="3"/>
        <v>0</v>
      </c>
    </row>
    <row r="64" spans="1:10" s="19" customFormat="1" ht="25.5" customHeight="1" x14ac:dyDescent="0.25">
      <c r="A64" s="33"/>
      <c r="B64" s="34" t="s">
        <v>64</v>
      </c>
      <c r="C64" s="34"/>
      <c r="D64" s="21">
        <v>189843231</v>
      </c>
      <c r="E64" s="21">
        <v>7492500</v>
      </c>
      <c r="F64" s="21">
        <f>D64+E64</f>
        <v>197335731</v>
      </c>
      <c r="G64" s="21">
        <v>7492500</v>
      </c>
      <c r="H64" s="21">
        <v>7492500</v>
      </c>
      <c r="I64" s="21">
        <f t="shared" si="3"/>
        <v>-182350731</v>
      </c>
      <c r="J64" s="30"/>
    </row>
    <row r="65" spans="1:10" s="19" customFormat="1" ht="12.95" customHeight="1" x14ac:dyDescent="0.25">
      <c r="A65" s="20"/>
      <c r="B65" s="16" t="s">
        <v>65</v>
      </c>
      <c r="C65" s="23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5">
      <c r="A66" s="20"/>
      <c r="B66" s="20"/>
      <c r="C66" s="20"/>
      <c r="D66" s="27"/>
      <c r="E66" s="27"/>
      <c r="F66" s="27"/>
      <c r="G66" s="27"/>
      <c r="H66" s="27"/>
      <c r="I66" s="27"/>
      <c r="J66" s="28"/>
    </row>
    <row r="67" spans="1:10" s="19" customFormat="1" ht="12.95" customHeight="1" x14ac:dyDescent="0.25">
      <c r="A67" s="16" t="s">
        <v>66</v>
      </c>
      <c r="B67" s="16"/>
      <c r="C67" s="16"/>
      <c r="D67" s="21">
        <f>SUM(D47+D56+D61+D64+D65)</f>
        <v>16679720693.000004</v>
      </c>
      <c r="E67" s="21">
        <f>SUM(E47+E56+E61+E64+E65)</f>
        <v>312686822.00000006</v>
      </c>
      <c r="F67" s="21">
        <f>SUM(F47+F56+F61+F64+F65)</f>
        <v>16992407515.000004</v>
      </c>
      <c r="G67" s="21">
        <f>G47+G56+G61+G64+G65</f>
        <v>2323609432</v>
      </c>
      <c r="H67" s="21">
        <f>SUM(H47+H56+H61+H64+H65)</f>
        <v>2323609432</v>
      </c>
      <c r="I67" s="21">
        <f>SUM(H67-D67)</f>
        <v>-14356111261.000004</v>
      </c>
      <c r="J67" s="35"/>
    </row>
    <row r="68" spans="1:10" s="19" customFormat="1" ht="12.95" customHeight="1" x14ac:dyDescent="0.25">
      <c r="A68" s="20"/>
      <c r="B68" s="20"/>
      <c r="C68" s="20"/>
      <c r="D68" s="27"/>
      <c r="E68" s="27"/>
      <c r="F68" s="27"/>
      <c r="G68" s="27"/>
      <c r="H68" s="27"/>
      <c r="I68" s="27"/>
    </row>
    <row r="69" spans="1:10" s="19" customFormat="1" ht="12.95" customHeight="1" x14ac:dyDescent="0.25">
      <c r="A69" s="16" t="s">
        <v>67</v>
      </c>
      <c r="B69" s="23"/>
      <c r="C69" s="23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5">
      <c r="A70" s="20"/>
      <c r="B70" s="36" t="s">
        <v>68</v>
      </c>
      <c r="C70" s="36"/>
      <c r="D70" s="27">
        <v>0</v>
      </c>
      <c r="E70" s="27">
        <v>0</v>
      </c>
      <c r="F70" s="27">
        <f>D70+E70</f>
        <v>0</v>
      </c>
      <c r="G70" s="27">
        <v>0</v>
      </c>
      <c r="H70" s="27">
        <v>0</v>
      </c>
      <c r="I70" s="27">
        <f>SUM(H70-D70)</f>
        <v>0</v>
      </c>
    </row>
    <row r="71" spans="1:10" s="19" customFormat="1" ht="12.95" customHeight="1" x14ac:dyDescent="0.25">
      <c r="A71" s="20"/>
      <c r="B71" s="20"/>
      <c r="C71" s="20"/>
      <c r="D71" s="27"/>
      <c r="E71" s="27"/>
      <c r="F71" s="27"/>
      <c r="G71" s="27"/>
      <c r="H71" s="27"/>
      <c r="I71" s="27"/>
    </row>
    <row r="72" spans="1:10" s="19" customFormat="1" ht="12.95" customHeight="1" x14ac:dyDescent="0.25">
      <c r="A72" s="16" t="s">
        <v>69</v>
      </c>
      <c r="B72" s="23"/>
      <c r="C72" s="23"/>
      <c r="D72" s="21">
        <f>SUM(D42+D67+D69)</f>
        <v>22724944910.000004</v>
      </c>
      <c r="E72" s="21">
        <f>SUM(E42+E67+E69)</f>
        <v>1765392495</v>
      </c>
      <c r="F72" s="21">
        <f>SUM(F42+F67+F69)</f>
        <v>24490337405.000004</v>
      </c>
      <c r="G72" s="21">
        <f>SUM(G42+G67+G69)</f>
        <v>4216682927</v>
      </c>
      <c r="H72" s="21">
        <f>SUM(H42+H67+H69)</f>
        <v>4216682927</v>
      </c>
      <c r="I72" s="21">
        <f>SUM(H72-D72)</f>
        <v>-18508261983.000004</v>
      </c>
    </row>
    <row r="73" spans="1:10" s="19" customFormat="1" ht="12.95" customHeight="1" x14ac:dyDescent="0.25">
      <c r="A73" s="20"/>
      <c r="B73" s="20"/>
      <c r="C73" s="20"/>
      <c r="D73" s="27"/>
      <c r="E73" s="27"/>
      <c r="F73" s="27"/>
      <c r="G73" s="27"/>
      <c r="H73" s="27"/>
      <c r="I73" s="27"/>
    </row>
    <row r="74" spans="1:10" s="19" customFormat="1" ht="12.95" customHeight="1" x14ac:dyDescent="0.25">
      <c r="A74" s="20"/>
      <c r="B74" s="16" t="s">
        <v>70</v>
      </c>
      <c r="C74" s="23"/>
      <c r="D74" s="27"/>
      <c r="E74" s="27"/>
      <c r="F74" s="27"/>
      <c r="G74" s="27"/>
      <c r="H74" s="27"/>
      <c r="I74" s="27"/>
    </row>
    <row r="75" spans="1:10" s="19" customFormat="1" ht="12.95" customHeight="1" x14ac:dyDescent="0.25">
      <c r="A75" s="20"/>
      <c r="B75" s="37" t="s">
        <v>71</v>
      </c>
      <c r="C75" s="37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10" s="19" customFormat="1" ht="12.95" customHeight="1" x14ac:dyDescent="0.25">
      <c r="A76" s="20"/>
      <c r="B76" s="37"/>
      <c r="C76" s="37"/>
      <c r="D76" s="27"/>
      <c r="E76" s="27"/>
      <c r="F76" s="27"/>
      <c r="G76" s="27"/>
      <c r="H76" s="27"/>
      <c r="I76" s="27"/>
    </row>
    <row r="77" spans="1:10" s="19" customFormat="1" ht="12.95" customHeight="1" x14ac:dyDescent="0.25">
      <c r="A77" s="20"/>
      <c r="B77" s="37" t="s">
        <v>72</v>
      </c>
      <c r="C77" s="37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>SUM(H77-D77)</f>
        <v>0</v>
      </c>
    </row>
    <row r="78" spans="1:10" s="19" customFormat="1" ht="12.95" customHeight="1" x14ac:dyDescent="0.25">
      <c r="A78" s="20"/>
      <c r="B78" s="37"/>
      <c r="C78" s="37"/>
      <c r="D78" s="27"/>
      <c r="E78" s="27"/>
      <c r="F78" s="27"/>
      <c r="G78" s="27"/>
      <c r="H78" s="27"/>
      <c r="I78" s="27"/>
    </row>
    <row r="79" spans="1:10" s="19" customFormat="1" ht="12.95" customHeight="1" x14ac:dyDescent="0.25">
      <c r="A79" s="20"/>
      <c r="B79" s="29"/>
      <c r="C79" s="29"/>
      <c r="D79" s="27"/>
      <c r="E79" s="27"/>
      <c r="F79" s="27"/>
      <c r="G79" s="27"/>
      <c r="H79" s="27"/>
      <c r="I79" s="27"/>
    </row>
    <row r="80" spans="1:10" s="19" customFormat="1" ht="12.95" customHeight="1" x14ac:dyDescent="0.25">
      <c r="A80" s="20"/>
      <c r="B80" s="16" t="s">
        <v>67</v>
      </c>
      <c r="C80" s="1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42" customFormat="1" ht="5.0999999999999996" customHeight="1" x14ac:dyDescent="0.2">
      <c r="A81" s="38"/>
      <c r="B81" s="38"/>
      <c r="C81" s="38"/>
      <c r="D81" s="39"/>
      <c r="E81" s="39"/>
      <c r="F81" s="40"/>
      <c r="G81" s="41"/>
      <c r="H81" s="41"/>
      <c r="I81" s="41"/>
    </row>
    <row r="82" spans="1:9" s="42" customFormat="1" ht="15" customHeight="1" x14ac:dyDescent="0.2">
      <c r="A82" s="43" t="s">
        <v>73</v>
      </c>
      <c r="B82" s="43"/>
      <c r="C82" s="43"/>
      <c r="D82" s="44"/>
      <c r="E82" s="44"/>
      <c r="F82" s="45" t="s">
        <v>74</v>
      </c>
      <c r="G82" s="46"/>
      <c r="H82" s="46"/>
      <c r="I82" s="46"/>
    </row>
    <row r="84" spans="1:9" x14ac:dyDescent="0.25">
      <c r="H84" s="47"/>
    </row>
    <row r="88" spans="1:9" s="51" customFormat="1" ht="12" x14ac:dyDescent="0.2">
      <c r="A88" s="48"/>
      <c r="B88" s="48"/>
      <c r="C88" s="49" t="s">
        <v>75</v>
      </c>
      <c r="D88" s="50"/>
      <c r="E88" s="50"/>
      <c r="F88" s="50"/>
      <c r="G88" s="50"/>
      <c r="H88" s="50"/>
      <c r="I88" s="50"/>
    </row>
    <row r="89" spans="1:9" s="51" customFormat="1" ht="12" x14ac:dyDescent="0.2">
      <c r="A89" s="48"/>
      <c r="B89" s="48"/>
      <c r="C89" s="48" t="s">
        <v>76</v>
      </c>
      <c r="D89" s="50"/>
      <c r="E89" s="50"/>
      <c r="F89" s="50"/>
      <c r="G89" s="50"/>
      <c r="H89" s="50"/>
      <c r="I89" s="50"/>
    </row>
    <row r="90" spans="1:9" s="51" customFormat="1" ht="12" x14ac:dyDescent="0.2">
      <c r="A90" s="48"/>
      <c r="B90" s="48"/>
      <c r="C90" s="48" t="s">
        <v>77</v>
      </c>
      <c r="D90" s="50"/>
      <c r="E90" s="50"/>
      <c r="F90" s="50"/>
      <c r="G90" s="50"/>
      <c r="H90" s="50"/>
      <c r="I90" s="50"/>
    </row>
    <row r="91" spans="1:9" x14ac:dyDescent="0.25">
      <c r="C91" s="2" t="s">
        <v>78</v>
      </c>
    </row>
    <row r="92" spans="1:9" ht="26.25" x14ac:dyDescent="0.25">
      <c r="C92" s="52" t="s">
        <v>79</v>
      </c>
    </row>
    <row r="94" spans="1:9" ht="26.25" x14ac:dyDescent="0.25">
      <c r="C94" s="52" t="s">
        <v>80</v>
      </c>
    </row>
    <row r="95" spans="1:9" s="51" customFormat="1" ht="12" x14ac:dyDescent="0.2">
      <c r="A95" s="48"/>
      <c r="B95" s="48"/>
      <c r="C95" s="48" t="s">
        <v>20</v>
      </c>
      <c r="D95" s="50">
        <v>68165443</v>
      </c>
      <c r="E95" s="50">
        <v>6535853</v>
      </c>
      <c r="F95" s="50">
        <v>74701296</v>
      </c>
      <c r="G95" s="50">
        <v>58440515</v>
      </c>
      <c r="H95" s="50">
        <v>58440515</v>
      </c>
      <c r="I95" s="50"/>
    </row>
    <row r="96" spans="1:9" x14ac:dyDescent="0.25">
      <c r="C96" s="26" t="s">
        <v>41</v>
      </c>
      <c r="D96" s="50">
        <v>22068009</v>
      </c>
      <c r="E96" s="50">
        <v>250040</v>
      </c>
      <c r="F96" s="50">
        <v>22318049</v>
      </c>
      <c r="G96" s="50">
        <v>22318049</v>
      </c>
      <c r="H96" s="50">
        <v>22318049</v>
      </c>
    </row>
    <row r="97" spans="1:9" s="56" customFormat="1" ht="12" x14ac:dyDescent="0.2">
      <c r="A97" s="53"/>
      <c r="B97" s="53"/>
      <c r="C97" s="53" t="s">
        <v>81</v>
      </c>
      <c r="D97" s="54">
        <f>SUM(D95:D96)</f>
        <v>90233452</v>
      </c>
      <c r="E97" s="54">
        <f t="shared" ref="E97:H97" si="5">SUM(E95:E96)</f>
        <v>6785893</v>
      </c>
      <c r="F97" s="54">
        <f t="shared" si="5"/>
        <v>97019345</v>
      </c>
      <c r="G97" s="54">
        <f t="shared" si="5"/>
        <v>80758564</v>
      </c>
      <c r="H97" s="54">
        <f t="shared" si="5"/>
        <v>80758564</v>
      </c>
      <c r="I97" s="55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2022-05-27T21:14:23Z</dcterms:created>
  <dcterms:modified xsi:type="dcterms:W3CDTF">2022-05-27T21:14:24Z</dcterms:modified>
</cp:coreProperties>
</file>