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Financiera Carlitos\Entidades 1\"/>
    </mc:Choice>
  </mc:AlternateContent>
  <bookViews>
    <workbookView xWindow="0" yWindow="0" windowWidth="25200" windowHeight="11685"/>
  </bookViews>
  <sheets>
    <sheet name="27 ESF DETALLADO-LDF1" sheetId="1" r:id="rId1"/>
  </sheets>
  <definedNames>
    <definedName name="_xlnm.Print_Area" localSheetId="0">'27 ESF DETALLADO-LDF1'!$A$1:$G$109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5" i="1" l="1"/>
  <c r="F105" i="1"/>
  <c r="G78" i="1"/>
  <c r="F78" i="1"/>
  <c r="C72" i="1"/>
  <c r="G70" i="1"/>
  <c r="F70" i="1"/>
  <c r="B49" i="1"/>
  <c r="B108" i="1" s="1"/>
  <c r="G44" i="1"/>
  <c r="G49" i="1" s="1"/>
  <c r="G73" i="1" s="1"/>
  <c r="F44" i="1"/>
  <c r="F49" i="1" s="1"/>
  <c r="F73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F108" i="1" l="1"/>
  <c r="C108" i="1"/>
  <c r="G108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<sst xmlns="http://schemas.openxmlformats.org/spreadsheetml/2006/main" count="129" uniqueCount="126">
  <si>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</si>
  <si>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</si>
  <si>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</si>
  <si>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2021 Y AL 31 DE MARZO DE 2022</t>
  </si>
  <si>
    <t>( Pesos )</t>
  </si>
  <si>
    <t>CONCEPTO</t>
  </si>
  <si>
    <t>31 DE MARZO DE 2022</t>
  </si>
  <si>
    <t>31 DE DICIEMBRE 
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</si>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</sst>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(#\ ###\ ###\ ##0\)"/>
    <numFmt numFmtId="165" formatCode="#,##0.00_);\-#,##0.00"/>
    <numFmt numFmtId="166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3" borderId="1" xfId="1" applyNumberFormat="1" applyFont="1" applyFill="1" applyBorder="1" applyAlignment="1" applyProtection="1">
      <alignment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vertical="center"/>
    </xf>
    <xf numFmtId="0" fontId="5" fillId="0" borderId="4" xfId="1" applyNumberFormat="1" applyFont="1" applyFill="1" applyBorder="1" applyAlignment="1" applyProtection="1"/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>
      <alignment vertical="center"/>
    </xf>
    <xf numFmtId="0" fontId="9" fillId="0" borderId="0" xfId="2" applyFont="1" applyFill="1" applyBorder="1" applyAlignment="1">
      <alignment horizontal="justify" vertical="top" wrapText="1"/>
    </xf>
    <xf numFmtId="166" fontId="3" fillId="0" borderId="0" xfId="1" applyNumberFormat="1" applyFont="1" applyFill="1" applyBorder="1" applyAlignment="1" applyProtection="1"/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376570</xdr:colOff>
      <xdr:row>4</xdr:row>
      <xdr:rowOff>44302</xdr:rowOff>
    </xdr:from>
    <xdr:to>
      <xdr:col>7</xdr:col>
      <xdr:colOff>6646</xdr:colOff>
      <xdr:row>5</xdr:row>
      <xdr:rowOff>182968</xdr:rowOff>
    </xdr:to>
    <xdr:sp macro="" textlink="">
      <xdr:nvSpPr>
        <xdr:cNvPr id="2" name="CuadroTexto 1"/>
        <xdr:cNvSpPr txBox="1"/>
      </xdr:nvSpPr>
      <xdr:spPr>
        <a:xfrm>
          <a:off x="14540245" y="568177"/>
          <a:ext cx="1049301" cy="300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showGridLines="0" tabSelected="1" zoomScaleNormal="100" zoomScaleSheetLayoutView="100" workbookViewId="0">
      <selection sqref="A1:G109"/>
    </sheetView>
  </sheetViews>
  <sheetFormatPr baseColWidth="10" defaultRowHeight="15" x14ac:dyDescent="0.25"/>
  <cols>
    <col min="1" max="1" width="73.42578125" style="2" customWidth="1"/>
    <col min="2" max="3" width="21.28515625" style="2" customWidth="1"/>
    <col min="4" max="4" width="1.7109375" style="2" customWidth="1"/>
    <col min="5" max="5" width="73.42578125" style="2" customWidth="1"/>
    <col min="6" max="7" width="21.28515625" style="2" customWidth="1"/>
  </cols>
  <sheetData>
    <row r="1" spans="1:9" s="2" customFormat="1" ht="3" customHeight="1" x14ac:dyDescent="0.2">
      <c r="A1" s="1"/>
      <c r="B1" s="1"/>
      <c r="C1" s="1"/>
      <c r="D1" s="1"/>
      <c r="E1" s="1"/>
      <c r="F1" s="1"/>
      <c r="G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4"/>
      <c r="I2" s="4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4"/>
      <c r="I3" s="4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4"/>
      <c r="I4" s="4"/>
    </row>
    <row r="5" spans="1:9" s="2" customFormat="1" ht="12.75" x14ac:dyDescent="0.2">
      <c r="A5" s="5" t="s">
        <v>3</v>
      </c>
      <c r="B5" s="5"/>
      <c r="C5" s="5"/>
      <c r="D5" s="5"/>
      <c r="E5" s="5"/>
      <c r="F5" s="5"/>
      <c r="G5" s="5"/>
      <c r="H5" s="4"/>
      <c r="I5" s="4"/>
    </row>
    <row r="6" spans="1:9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4"/>
      <c r="I6" s="4"/>
    </row>
    <row r="7" spans="1:9" s="12" customFormat="1" ht="27.75" customHeight="1" x14ac:dyDescent="0.25">
      <c r="A7" s="7" t="s">
        <v>5</v>
      </c>
      <c r="B7" s="8" t="s">
        <v>6</v>
      </c>
      <c r="C7" s="9" t="s">
        <v>7</v>
      </c>
      <c r="D7" s="10"/>
      <c r="E7" s="11" t="s">
        <v>5</v>
      </c>
      <c r="F7" s="8" t="s">
        <v>6</v>
      </c>
      <c r="G7" s="9" t="s">
        <v>7</v>
      </c>
    </row>
    <row r="8" spans="1:9" s="2" customFormat="1" ht="5.25" customHeight="1" x14ac:dyDescent="0.2">
      <c r="A8" s="4"/>
    </row>
    <row r="9" spans="1:9" s="2" customFormat="1" ht="15" customHeight="1" x14ac:dyDescent="0.2">
      <c r="A9" s="13" t="s">
        <v>8</v>
      </c>
      <c r="E9" s="13" t="s">
        <v>9</v>
      </c>
    </row>
    <row r="10" spans="1:9" s="2" customFormat="1" ht="15" customHeight="1" x14ac:dyDescent="0.2">
      <c r="A10" s="13" t="s">
        <v>10</v>
      </c>
      <c r="E10" s="13" t="s">
        <v>11</v>
      </c>
    </row>
    <row r="11" spans="1:9" s="2" customFormat="1" ht="15" customHeight="1" x14ac:dyDescent="0.2">
      <c r="A11" s="13" t="s">
        <v>12</v>
      </c>
      <c r="B11" s="14">
        <f>SUM(B12:B18)</f>
        <v>7569512335</v>
      </c>
      <c r="C11" s="14">
        <f>SUM(C12:C18)</f>
        <v>3720323883</v>
      </c>
      <c r="D11" s="15"/>
      <c r="E11" s="13" t="s">
        <v>13</v>
      </c>
      <c r="F11" s="14">
        <f>SUM(F12:F20)</f>
        <v>2950144458</v>
      </c>
      <c r="G11" s="14">
        <f>SUM(G12:G20)</f>
        <v>3996393127</v>
      </c>
    </row>
    <row r="12" spans="1:9" s="2" customFormat="1" ht="15" customHeight="1" x14ac:dyDescent="0.2">
      <c r="A12" s="16" t="s">
        <v>14</v>
      </c>
      <c r="B12" s="17">
        <v>215932</v>
      </c>
      <c r="C12" s="17">
        <v>0</v>
      </c>
      <c r="D12" s="18"/>
      <c r="E12" s="16" t="s">
        <v>15</v>
      </c>
      <c r="F12" s="17">
        <v>405515801</v>
      </c>
      <c r="G12" s="17">
        <v>497089742</v>
      </c>
    </row>
    <row r="13" spans="1:9" s="2" customFormat="1" ht="15" customHeight="1" x14ac:dyDescent="0.2">
      <c r="A13" s="16" t="s">
        <v>16</v>
      </c>
      <c r="B13" s="17">
        <v>0</v>
      </c>
      <c r="C13" s="17">
        <v>0</v>
      </c>
      <c r="D13" s="18"/>
      <c r="E13" s="16" t="s">
        <v>17</v>
      </c>
      <c r="F13" s="17">
        <v>324335769</v>
      </c>
      <c r="G13" s="17">
        <v>701449343</v>
      </c>
    </row>
    <row r="14" spans="1:9" s="2" customFormat="1" ht="15" customHeight="1" x14ac:dyDescent="0.2">
      <c r="A14" s="16" t="s">
        <v>18</v>
      </c>
      <c r="B14" s="17">
        <v>6677901812</v>
      </c>
      <c r="C14" s="17">
        <v>2801411051</v>
      </c>
      <c r="D14" s="18"/>
      <c r="E14" s="16" t="s">
        <v>19</v>
      </c>
      <c r="F14" s="17">
        <v>79982579</v>
      </c>
      <c r="G14" s="17">
        <v>568625457</v>
      </c>
    </row>
    <row r="15" spans="1:9" s="2" customFormat="1" ht="15" customHeight="1" x14ac:dyDescent="0.2">
      <c r="A15" s="16" t="s">
        <v>20</v>
      </c>
      <c r="B15" s="17">
        <v>8022303</v>
      </c>
      <c r="C15" s="17">
        <v>8013923</v>
      </c>
      <c r="D15" s="18"/>
      <c r="E15" s="16" t="s">
        <v>21</v>
      </c>
      <c r="F15" s="17">
        <v>0</v>
      </c>
      <c r="G15" s="17">
        <v>0</v>
      </c>
    </row>
    <row r="16" spans="1:9" s="2" customFormat="1" ht="15" customHeight="1" x14ac:dyDescent="0.2">
      <c r="A16" s="16" t="s">
        <v>22</v>
      </c>
      <c r="B16" s="17">
        <v>876935500</v>
      </c>
      <c r="C16" s="17">
        <v>903951017</v>
      </c>
      <c r="D16" s="18"/>
      <c r="E16" s="16" t="s">
        <v>23</v>
      </c>
      <c r="F16" s="17">
        <v>4001891</v>
      </c>
      <c r="G16" s="17">
        <v>6854646</v>
      </c>
    </row>
    <row r="17" spans="1:7" s="2" customFormat="1" ht="15" customHeight="1" x14ac:dyDescent="0.2">
      <c r="A17" s="16" t="s">
        <v>24</v>
      </c>
      <c r="B17" s="17">
        <v>6436788</v>
      </c>
      <c r="C17" s="17">
        <v>6947892</v>
      </c>
      <c r="D17" s="18"/>
      <c r="E17" s="12" t="s">
        <v>25</v>
      </c>
      <c r="F17" s="17">
        <v>0</v>
      </c>
      <c r="G17" s="17">
        <v>0</v>
      </c>
    </row>
    <row r="18" spans="1:7" s="2" customFormat="1" ht="15" customHeight="1" x14ac:dyDescent="0.2">
      <c r="A18" s="16" t="s">
        <v>26</v>
      </c>
      <c r="B18" s="17">
        <v>0</v>
      </c>
      <c r="C18" s="17">
        <v>0</v>
      </c>
      <c r="D18" s="18"/>
      <c r="E18" s="16" t="s">
        <v>27</v>
      </c>
      <c r="F18" s="17">
        <v>1886966555</v>
      </c>
      <c r="G18" s="17">
        <v>2023668062</v>
      </c>
    </row>
    <row r="19" spans="1:7" s="2" customFormat="1" ht="15" customHeight="1" x14ac:dyDescent="0.2">
      <c r="A19" s="13" t="s">
        <v>28</v>
      </c>
      <c r="B19" s="14">
        <f>SUM(B20:B26)</f>
        <v>175348728</v>
      </c>
      <c r="C19" s="14">
        <f>SUM(C20:C26)</f>
        <v>1342477246</v>
      </c>
      <c r="D19" s="15"/>
      <c r="E19" s="12" t="s">
        <v>29</v>
      </c>
      <c r="F19" s="17">
        <v>0</v>
      </c>
      <c r="G19" s="17">
        <v>0</v>
      </c>
    </row>
    <row r="20" spans="1:7" s="2" customFormat="1" ht="15" customHeight="1" x14ac:dyDescent="0.2">
      <c r="A20" s="16" t="s">
        <v>30</v>
      </c>
      <c r="B20" s="17">
        <v>1342593</v>
      </c>
      <c r="C20" s="17">
        <v>1337637</v>
      </c>
      <c r="D20" s="18"/>
      <c r="E20" s="16" t="s">
        <v>31</v>
      </c>
      <c r="F20" s="17">
        <v>249341863</v>
      </c>
      <c r="G20" s="17">
        <v>198705877</v>
      </c>
    </row>
    <row r="21" spans="1:7" s="2" customFormat="1" ht="15" customHeight="1" x14ac:dyDescent="0.2">
      <c r="A21" s="16" t="s">
        <v>32</v>
      </c>
      <c r="B21" s="17">
        <v>48886183</v>
      </c>
      <c r="C21" s="17">
        <v>1243625238</v>
      </c>
      <c r="D21" s="18"/>
      <c r="E21" s="13" t="s">
        <v>33</v>
      </c>
      <c r="F21" s="14">
        <f>SUM(F22:F24)</f>
        <v>0</v>
      </c>
      <c r="G21" s="14">
        <f>SUM(G22:G24)</f>
        <v>0</v>
      </c>
    </row>
    <row r="22" spans="1:7" s="2" customFormat="1" ht="15" customHeight="1" x14ac:dyDescent="0.2">
      <c r="A22" s="16" t="s">
        <v>34</v>
      </c>
      <c r="B22" s="17">
        <v>9556290</v>
      </c>
      <c r="C22" s="17">
        <v>2933892</v>
      </c>
      <c r="D22" s="18"/>
      <c r="E22" s="12" t="s">
        <v>35</v>
      </c>
      <c r="F22" s="17">
        <v>0</v>
      </c>
      <c r="G22" s="17">
        <v>0</v>
      </c>
    </row>
    <row r="23" spans="1:7" s="2" customFormat="1" ht="15" customHeight="1" x14ac:dyDescent="0.2">
      <c r="A23" s="16" t="s">
        <v>36</v>
      </c>
      <c r="B23" s="17">
        <v>0</v>
      </c>
      <c r="C23" s="17">
        <v>0</v>
      </c>
      <c r="D23" s="18"/>
      <c r="E23" s="12" t="s">
        <v>37</v>
      </c>
      <c r="F23" s="17">
        <v>0</v>
      </c>
      <c r="G23" s="17">
        <v>0</v>
      </c>
    </row>
    <row r="24" spans="1:7" s="2" customFormat="1" ht="15" customHeight="1" x14ac:dyDescent="0.2">
      <c r="A24" s="16" t="s">
        <v>38</v>
      </c>
      <c r="B24" s="17">
        <v>0</v>
      </c>
      <c r="C24" s="17">
        <v>0</v>
      </c>
      <c r="D24" s="18"/>
      <c r="E24" s="16" t="s">
        <v>39</v>
      </c>
      <c r="F24" s="17">
        <v>0</v>
      </c>
      <c r="G24" s="17">
        <v>0</v>
      </c>
    </row>
    <row r="25" spans="1:7" s="2" customFormat="1" ht="15" customHeight="1" x14ac:dyDescent="0.2">
      <c r="A25" s="16" t="s">
        <v>40</v>
      </c>
      <c r="B25" s="17">
        <v>115563642</v>
      </c>
      <c r="C25" s="17">
        <v>94580138</v>
      </c>
      <c r="D25" s="18"/>
      <c r="E25" s="13" t="s">
        <v>41</v>
      </c>
      <c r="F25" s="14">
        <f>SUM(F26:F27)</f>
        <v>0</v>
      </c>
      <c r="G25" s="14">
        <f>SUM(G26:G27)</f>
        <v>0</v>
      </c>
    </row>
    <row r="26" spans="1:7" s="2" customFormat="1" ht="15" customHeight="1" x14ac:dyDescent="0.2">
      <c r="A26" s="16" t="s">
        <v>42</v>
      </c>
      <c r="B26" s="17">
        <v>20</v>
      </c>
      <c r="C26" s="17">
        <v>341</v>
      </c>
      <c r="D26" s="18"/>
      <c r="E26" s="16" t="s">
        <v>43</v>
      </c>
      <c r="F26" s="17">
        <v>0</v>
      </c>
      <c r="G26" s="17">
        <v>0</v>
      </c>
    </row>
    <row r="27" spans="1:7" s="2" customFormat="1" ht="15" customHeight="1" x14ac:dyDescent="0.2">
      <c r="A27" s="13" t="s">
        <v>44</v>
      </c>
      <c r="B27" s="14">
        <f>SUM(B28:B32)</f>
        <v>81411249</v>
      </c>
      <c r="C27" s="14">
        <f>SUM(C28:C32)</f>
        <v>10000</v>
      </c>
      <c r="D27" s="15"/>
      <c r="E27" s="16" t="s">
        <v>45</v>
      </c>
      <c r="F27" s="17">
        <v>0</v>
      </c>
      <c r="G27" s="17">
        <v>0</v>
      </c>
    </row>
    <row r="28" spans="1:7" s="2" customFormat="1" ht="15" customHeight="1" x14ac:dyDescent="0.2">
      <c r="A28" s="16" t="s">
        <v>46</v>
      </c>
      <c r="B28" s="17">
        <v>10000</v>
      </c>
      <c r="C28" s="17">
        <v>10000</v>
      </c>
      <c r="D28" s="18"/>
      <c r="E28" s="13" t="s">
        <v>47</v>
      </c>
      <c r="F28" s="14">
        <v>0</v>
      </c>
      <c r="G28" s="14">
        <v>0</v>
      </c>
    </row>
    <row r="29" spans="1:7" s="2" customFormat="1" ht="15" customHeight="1" x14ac:dyDescent="0.2">
      <c r="A29" s="16" t="s">
        <v>48</v>
      </c>
      <c r="B29" s="17">
        <v>0</v>
      </c>
      <c r="C29" s="17">
        <v>0</v>
      </c>
      <c r="D29" s="18"/>
      <c r="E29" s="13" t="s">
        <v>49</v>
      </c>
      <c r="F29" s="14">
        <f>SUM(F30:F32)</f>
        <v>0</v>
      </c>
      <c r="G29" s="14">
        <f>SUM(G30:G32)</f>
        <v>0</v>
      </c>
    </row>
    <row r="30" spans="1:7" s="2" customFormat="1" ht="15" customHeight="1" x14ac:dyDescent="0.2">
      <c r="A30" s="16" t="s">
        <v>50</v>
      </c>
      <c r="B30" s="17">
        <v>0</v>
      </c>
      <c r="C30" s="17">
        <v>0</v>
      </c>
      <c r="D30" s="18"/>
      <c r="E30" s="12" t="s">
        <v>51</v>
      </c>
      <c r="F30" s="17">
        <v>0</v>
      </c>
      <c r="G30" s="17">
        <v>0</v>
      </c>
    </row>
    <row r="31" spans="1:7" s="2" customFormat="1" ht="15" customHeight="1" x14ac:dyDescent="0.2">
      <c r="A31" s="16" t="s">
        <v>52</v>
      </c>
      <c r="B31" s="17">
        <v>81401249</v>
      </c>
      <c r="C31" s="17">
        <v>0</v>
      </c>
      <c r="D31" s="15"/>
      <c r="E31" s="12" t="s">
        <v>53</v>
      </c>
      <c r="F31" s="17">
        <v>0</v>
      </c>
      <c r="G31" s="17">
        <v>0</v>
      </c>
    </row>
    <row r="32" spans="1:7" s="2" customFormat="1" ht="15" customHeight="1" x14ac:dyDescent="0.2">
      <c r="A32" s="16" t="s">
        <v>54</v>
      </c>
      <c r="B32" s="17">
        <v>0</v>
      </c>
      <c r="C32" s="17">
        <v>0</v>
      </c>
      <c r="D32" s="18"/>
      <c r="E32" s="12" t="s">
        <v>55</v>
      </c>
      <c r="F32" s="17">
        <v>0</v>
      </c>
      <c r="G32" s="17">
        <v>0</v>
      </c>
    </row>
    <row r="33" spans="1:7" s="2" customFormat="1" ht="15" customHeight="1" x14ac:dyDescent="0.2">
      <c r="A33" s="13" t="s">
        <v>56</v>
      </c>
      <c r="B33" s="14">
        <f>SUM(B34:B38)</f>
        <v>4288541</v>
      </c>
      <c r="C33" s="14">
        <f>SUM(C34:C38)</f>
        <v>5888645</v>
      </c>
      <c r="D33" s="18"/>
      <c r="E33" s="13" t="s">
        <v>57</v>
      </c>
      <c r="F33" s="14">
        <f>SUM(F34:F39)</f>
        <v>446437267</v>
      </c>
      <c r="G33" s="14">
        <f>SUM(G34:G39)</f>
        <v>392724280</v>
      </c>
    </row>
    <row r="34" spans="1:7" s="2" customFormat="1" ht="15" customHeight="1" x14ac:dyDescent="0.2">
      <c r="A34" s="16" t="s">
        <v>58</v>
      </c>
      <c r="B34" s="17">
        <v>4288541</v>
      </c>
      <c r="C34" s="17">
        <v>5888645</v>
      </c>
      <c r="D34" s="18"/>
      <c r="E34" s="16" t="s">
        <v>59</v>
      </c>
      <c r="F34" s="17">
        <v>120</v>
      </c>
      <c r="G34" s="17">
        <v>60</v>
      </c>
    </row>
    <row r="35" spans="1:7" s="2" customFormat="1" ht="15" customHeight="1" x14ac:dyDescent="0.2">
      <c r="A35" s="16" t="s">
        <v>60</v>
      </c>
      <c r="B35" s="17">
        <v>0</v>
      </c>
      <c r="C35" s="17">
        <v>0</v>
      </c>
      <c r="D35" s="18"/>
      <c r="E35" s="16" t="s">
        <v>61</v>
      </c>
      <c r="F35" s="17">
        <v>446286771</v>
      </c>
      <c r="G35" s="17">
        <v>392596220</v>
      </c>
    </row>
    <row r="36" spans="1:7" s="2" customFormat="1" ht="15" customHeight="1" x14ac:dyDescent="0.2">
      <c r="A36" s="16" t="s">
        <v>62</v>
      </c>
      <c r="B36" s="17">
        <v>0</v>
      </c>
      <c r="C36" s="17">
        <v>0</v>
      </c>
      <c r="D36" s="15"/>
      <c r="E36" s="16" t="s">
        <v>63</v>
      </c>
      <c r="F36" s="17">
        <v>0</v>
      </c>
      <c r="G36" s="17">
        <v>0</v>
      </c>
    </row>
    <row r="37" spans="1:7" s="2" customFormat="1" ht="15" customHeight="1" x14ac:dyDescent="0.2">
      <c r="A37" s="16" t="s">
        <v>64</v>
      </c>
      <c r="B37" s="17">
        <v>0</v>
      </c>
      <c r="C37" s="17">
        <v>0</v>
      </c>
      <c r="D37" s="15"/>
      <c r="E37" s="16" t="s">
        <v>65</v>
      </c>
      <c r="F37" s="17">
        <v>150376</v>
      </c>
      <c r="G37" s="17">
        <v>128000</v>
      </c>
    </row>
    <row r="38" spans="1:7" s="2" customFormat="1" ht="15" customHeight="1" x14ac:dyDescent="0.2">
      <c r="A38" s="16" t="s">
        <v>66</v>
      </c>
      <c r="B38" s="17">
        <v>0</v>
      </c>
      <c r="C38" s="17">
        <v>0</v>
      </c>
      <c r="D38" s="18"/>
      <c r="E38" s="16" t="s">
        <v>67</v>
      </c>
      <c r="F38" s="17">
        <v>0</v>
      </c>
      <c r="G38" s="17">
        <v>0</v>
      </c>
    </row>
    <row r="39" spans="1:7" s="2" customFormat="1" ht="15" customHeight="1" x14ac:dyDescent="0.2">
      <c r="A39" s="13" t="s">
        <v>68</v>
      </c>
      <c r="B39" s="14">
        <v>19479652</v>
      </c>
      <c r="C39" s="14">
        <v>19412291</v>
      </c>
      <c r="D39" s="15"/>
      <c r="E39" s="16" t="s">
        <v>69</v>
      </c>
      <c r="F39" s="17">
        <v>0</v>
      </c>
      <c r="G39" s="17">
        <v>0</v>
      </c>
    </row>
    <row r="40" spans="1:7" s="2" customFormat="1" ht="15" customHeight="1" x14ac:dyDescent="0.2">
      <c r="A40" s="13" t="s">
        <v>70</v>
      </c>
      <c r="B40" s="14">
        <f>SUM(B41:B42)</f>
        <v>0</v>
      </c>
      <c r="C40" s="14">
        <f>SUM(C41:C42)</f>
        <v>0</v>
      </c>
      <c r="D40" s="18"/>
      <c r="E40" s="13" t="s">
        <v>71</v>
      </c>
      <c r="F40" s="14">
        <f>SUM(F41:F43)</f>
        <v>0</v>
      </c>
      <c r="G40" s="14">
        <f>SUM(G41:G43)</f>
        <v>0</v>
      </c>
    </row>
    <row r="41" spans="1:7" s="2" customFormat="1" ht="15" customHeight="1" x14ac:dyDescent="0.2">
      <c r="A41" s="16" t="s">
        <v>72</v>
      </c>
      <c r="B41" s="17">
        <v>0</v>
      </c>
      <c r="C41" s="17">
        <v>0</v>
      </c>
      <c r="D41" s="15"/>
      <c r="E41" s="16" t="s">
        <v>73</v>
      </c>
      <c r="F41" s="17">
        <v>0</v>
      </c>
      <c r="G41" s="17">
        <v>0</v>
      </c>
    </row>
    <row r="42" spans="1:7" s="2" customFormat="1" ht="15" customHeight="1" x14ac:dyDescent="0.2">
      <c r="A42" s="12" t="s">
        <v>74</v>
      </c>
      <c r="B42" s="17">
        <v>0</v>
      </c>
      <c r="C42" s="17">
        <v>0</v>
      </c>
      <c r="D42" s="18"/>
      <c r="E42" s="16" t="s">
        <v>75</v>
      </c>
      <c r="F42" s="17">
        <v>0</v>
      </c>
      <c r="G42" s="17">
        <v>0</v>
      </c>
    </row>
    <row r="43" spans="1:7" s="2" customFormat="1" ht="15" customHeight="1" x14ac:dyDescent="0.2">
      <c r="A43" s="13" t="s">
        <v>76</v>
      </c>
      <c r="B43" s="14">
        <f>SUM(B44:B47)</f>
        <v>371120004</v>
      </c>
      <c r="C43" s="14">
        <f>SUM(C44:C47)</f>
        <v>338228160</v>
      </c>
      <c r="D43" s="15"/>
      <c r="E43" s="12" t="s">
        <v>77</v>
      </c>
      <c r="F43" s="17">
        <v>0</v>
      </c>
      <c r="G43" s="17">
        <v>0</v>
      </c>
    </row>
    <row r="44" spans="1:7" s="2" customFormat="1" ht="15" customHeight="1" x14ac:dyDescent="0.2">
      <c r="A44" s="16" t="s">
        <v>78</v>
      </c>
      <c r="B44" s="17">
        <v>0</v>
      </c>
      <c r="C44" s="17">
        <v>0</v>
      </c>
      <c r="D44" s="16"/>
      <c r="E44" s="13" t="s">
        <v>79</v>
      </c>
      <c r="F44" s="14">
        <f>SUM(F45:F47)</f>
        <v>1823817476</v>
      </c>
      <c r="G44" s="14">
        <f>SUM(G45:G47)</f>
        <v>42667369</v>
      </c>
    </row>
    <row r="45" spans="1:7" s="2" customFormat="1" ht="15" customHeight="1" x14ac:dyDescent="0.2">
      <c r="A45" s="16" t="s">
        <v>80</v>
      </c>
      <c r="B45" s="17">
        <v>0</v>
      </c>
      <c r="C45" s="17">
        <v>0</v>
      </c>
      <c r="D45" s="15"/>
      <c r="E45" s="16" t="s">
        <v>81</v>
      </c>
      <c r="F45" s="17">
        <v>47092584</v>
      </c>
      <c r="G45" s="17">
        <v>38649818</v>
      </c>
    </row>
    <row r="46" spans="1:7" s="2" customFormat="1" ht="15" customHeight="1" x14ac:dyDescent="0.2">
      <c r="A46" s="16" t="s">
        <v>82</v>
      </c>
      <c r="B46" s="17">
        <v>0</v>
      </c>
      <c r="C46" s="17">
        <v>0</v>
      </c>
      <c r="D46" s="15"/>
      <c r="E46" s="16" t="s">
        <v>83</v>
      </c>
      <c r="F46" s="17">
        <v>0</v>
      </c>
      <c r="G46" s="17">
        <v>0</v>
      </c>
    </row>
    <row r="47" spans="1:7" s="2" customFormat="1" ht="15" customHeight="1" x14ac:dyDescent="0.2">
      <c r="A47" s="16" t="s">
        <v>84</v>
      </c>
      <c r="B47" s="17">
        <v>371120004</v>
      </c>
      <c r="C47" s="17">
        <v>338228160</v>
      </c>
      <c r="D47" s="15"/>
      <c r="E47" s="16" t="s">
        <v>85</v>
      </c>
      <c r="F47" s="17">
        <v>1776724892</v>
      </c>
      <c r="G47" s="17">
        <v>4017551</v>
      </c>
    </row>
    <row r="48" spans="1:7" s="2" customFormat="1" ht="15" customHeight="1" x14ac:dyDescent="0.2">
      <c r="A48" s="13"/>
      <c r="B48" s="19"/>
      <c r="C48" s="19"/>
      <c r="D48" s="15"/>
      <c r="E48" s="12"/>
      <c r="F48" s="20"/>
      <c r="G48" s="20"/>
    </row>
    <row r="49" spans="1:7" s="2" customFormat="1" ht="15" customHeight="1" x14ac:dyDescent="0.2">
      <c r="A49" s="13" t="s">
        <v>86</v>
      </c>
      <c r="B49" s="14">
        <f>SUM(B11+B19+B27+B33+B39+B40+B43)</f>
        <v>8221160509</v>
      </c>
      <c r="C49" s="14">
        <f>SUM(C11+C19+C27+C33+C39+C40+C43)</f>
        <v>5426340225</v>
      </c>
      <c r="D49" s="18"/>
      <c r="E49" s="13" t="s">
        <v>87</v>
      </c>
      <c r="F49" s="14">
        <f>SUM(F44+F40+F33+F29+F28+F25+F21+F11)</f>
        <v>5220399201</v>
      </c>
      <c r="G49" s="14">
        <f>SUM(G44+G40+G33+G29+G28+G25+G21+G11)</f>
        <v>4431784776</v>
      </c>
    </row>
    <row r="50" spans="1:7" s="2" customFormat="1" ht="15" customHeight="1" x14ac:dyDescent="0.2">
      <c r="A50" s="13"/>
      <c r="B50" s="21"/>
      <c r="C50" s="21"/>
      <c r="D50" s="18"/>
      <c r="E50" s="13"/>
      <c r="F50" s="21"/>
      <c r="G50" s="21"/>
    </row>
    <row r="51" spans="1:7" s="2" customFormat="1" ht="15" customHeight="1" x14ac:dyDescent="0.2">
      <c r="A51" s="13"/>
      <c r="B51" s="21"/>
      <c r="C51" s="21"/>
      <c r="D51" s="18"/>
      <c r="E51" s="13"/>
      <c r="F51" s="21"/>
      <c r="G51" s="21"/>
    </row>
    <row r="52" spans="1:7" s="2" customFormat="1" ht="15" customHeight="1" x14ac:dyDescent="0.2">
      <c r="A52" s="13" t="s">
        <v>88</v>
      </c>
      <c r="B52" s="19"/>
      <c r="C52" s="19"/>
      <c r="D52" s="15"/>
      <c r="E52" s="13" t="s">
        <v>89</v>
      </c>
      <c r="F52" s="19"/>
      <c r="G52" s="19"/>
    </row>
    <row r="53" spans="1:7" s="2" customFormat="1" ht="15" customHeight="1" x14ac:dyDescent="0.2">
      <c r="B53" s="19"/>
      <c r="C53" s="19"/>
      <c r="D53" s="18"/>
      <c r="E53" s="16"/>
      <c r="F53" s="19"/>
      <c r="G53" s="19"/>
    </row>
    <row r="54" spans="1:7" s="2" customFormat="1" ht="15" customHeight="1" x14ac:dyDescent="0.2">
      <c r="A54" s="13" t="s">
        <v>90</v>
      </c>
      <c r="B54" s="14">
        <v>535564760</v>
      </c>
      <c r="C54" s="14">
        <v>550629395</v>
      </c>
      <c r="D54" s="18"/>
      <c r="E54" s="13" t="s">
        <v>91</v>
      </c>
      <c r="F54" s="14">
        <v>2929376242</v>
      </c>
      <c r="G54" s="14">
        <v>2957206470</v>
      </c>
    </row>
    <row r="55" spans="1:7" s="2" customFormat="1" ht="6.95" customHeight="1" x14ac:dyDescent="0.2">
      <c r="A55" s="13"/>
      <c r="B55" s="14"/>
      <c r="C55" s="14"/>
      <c r="D55" s="18"/>
      <c r="E55" s="13"/>
      <c r="F55" s="14"/>
      <c r="G55" s="14"/>
    </row>
    <row r="56" spans="1:7" s="2" customFormat="1" ht="15" customHeight="1" x14ac:dyDescent="0.2">
      <c r="A56" s="13" t="s">
        <v>92</v>
      </c>
      <c r="B56" s="14">
        <v>1230947128</v>
      </c>
      <c r="C56" s="14">
        <v>1232687578</v>
      </c>
      <c r="D56" s="18"/>
      <c r="E56" s="13" t="s">
        <v>93</v>
      </c>
      <c r="F56" s="14">
        <v>0</v>
      </c>
      <c r="G56" s="14">
        <v>0</v>
      </c>
    </row>
    <row r="57" spans="1:7" s="2" customFormat="1" ht="6.95" customHeight="1" x14ac:dyDescent="0.2">
      <c r="A57" s="13"/>
      <c r="B57" s="14"/>
      <c r="C57" s="14"/>
      <c r="D57" s="15"/>
      <c r="E57" s="4"/>
      <c r="F57" s="14"/>
      <c r="G57" s="14"/>
    </row>
    <row r="58" spans="1:7" s="2" customFormat="1" ht="15" customHeight="1" x14ac:dyDescent="0.2">
      <c r="A58" s="13" t="s">
        <v>94</v>
      </c>
      <c r="B58" s="14">
        <v>23374367166</v>
      </c>
      <c r="C58" s="14">
        <v>25323591530</v>
      </c>
      <c r="D58" s="18"/>
      <c r="E58" s="13" t="s">
        <v>95</v>
      </c>
      <c r="F58" s="14">
        <v>0</v>
      </c>
      <c r="G58" s="14">
        <v>0</v>
      </c>
    </row>
    <row r="59" spans="1:7" s="2" customFormat="1" ht="6.95" customHeight="1" x14ac:dyDescent="0.2">
      <c r="A59" s="13"/>
      <c r="B59" s="14"/>
      <c r="C59" s="14"/>
      <c r="D59" s="18"/>
      <c r="E59" s="13"/>
      <c r="F59" s="14"/>
      <c r="G59" s="14"/>
    </row>
    <row r="60" spans="1:7" s="2" customFormat="1" ht="15" customHeight="1" x14ac:dyDescent="0.2">
      <c r="A60" s="13" t="s">
        <v>96</v>
      </c>
      <c r="B60" s="14">
        <v>478608744</v>
      </c>
      <c r="C60" s="14">
        <v>4770764188</v>
      </c>
      <c r="D60" s="18"/>
      <c r="E60" s="13" t="s">
        <v>97</v>
      </c>
      <c r="F60" s="14">
        <v>4870226185</v>
      </c>
      <c r="G60" s="14">
        <v>4903927437</v>
      </c>
    </row>
    <row r="61" spans="1:7" s="2" customFormat="1" ht="6.95" customHeight="1" x14ac:dyDescent="0.2">
      <c r="A61" s="13"/>
      <c r="B61" s="14"/>
      <c r="C61" s="14"/>
      <c r="D61" s="18"/>
      <c r="E61" s="13"/>
      <c r="F61" s="14"/>
      <c r="G61" s="14"/>
    </row>
    <row r="62" spans="1:7" s="2" customFormat="1" ht="15" customHeight="1" x14ac:dyDescent="0.2">
      <c r="A62" s="13" t="s">
        <v>98</v>
      </c>
      <c r="B62" s="14">
        <v>43250987</v>
      </c>
      <c r="C62" s="14">
        <v>43250987</v>
      </c>
      <c r="D62" s="18"/>
      <c r="E62" s="13" t="s">
        <v>99</v>
      </c>
      <c r="F62" s="14">
        <v>730420414</v>
      </c>
      <c r="G62" s="14">
        <v>674035541</v>
      </c>
    </row>
    <row r="63" spans="1:7" s="2" customFormat="1" ht="6.95" customHeight="1" x14ac:dyDescent="0.2">
      <c r="A63" s="22"/>
      <c r="B63" s="14"/>
      <c r="C63" s="14"/>
      <c r="D63" s="18"/>
      <c r="E63" s="13"/>
      <c r="F63" s="14"/>
      <c r="G63" s="14"/>
    </row>
    <row r="64" spans="1:7" s="2" customFormat="1" ht="15" customHeight="1" x14ac:dyDescent="0.2">
      <c r="A64" s="13" t="s">
        <v>100</v>
      </c>
      <c r="B64" s="14">
        <v>-827360000</v>
      </c>
      <c r="C64" s="14">
        <v>-827360000</v>
      </c>
      <c r="D64" s="15"/>
      <c r="E64" s="13" t="s">
        <v>101</v>
      </c>
      <c r="F64" s="14">
        <v>15076567</v>
      </c>
      <c r="G64" s="14">
        <v>15076567</v>
      </c>
    </row>
    <row r="65" spans="1:7" s="2" customFormat="1" ht="6.95" customHeight="1" x14ac:dyDescent="0.2">
      <c r="A65" s="13"/>
      <c r="B65" s="14"/>
      <c r="C65" s="14"/>
      <c r="D65" s="18"/>
      <c r="E65" s="16"/>
      <c r="F65" s="20"/>
      <c r="G65" s="20"/>
    </row>
    <row r="66" spans="1:7" s="2" customFormat="1" ht="15" customHeight="1" x14ac:dyDescent="0.2">
      <c r="A66" s="13" t="s">
        <v>102</v>
      </c>
      <c r="B66" s="14">
        <v>12151943330</v>
      </c>
      <c r="C66" s="14">
        <v>12117114693</v>
      </c>
      <c r="D66" s="18"/>
      <c r="E66" s="16"/>
      <c r="F66" s="19"/>
      <c r="G66" s="19"/>
    </row>
    <row r="67" spans="1:7" s="2" customFormat="1" ht="6.95" customHeight="1" x14ac:dyDescent="0.2">
      <c r="A67" s="13"/>
      <c r="B67" s="14"/>
      <c r="C67" s="14"/>
      <c r="D67" s="18"/>
      <c r="E67" s="16"/>
      <c r="F67" s="19"/>
      <c r="G67" s="19"/>
    </row>
    <row r="68" spans="1:7" s="2" customFormat="1" ht="15" customHeight="1" x14ac:dyDescent="0.2">
      <c r="A68" s="4" t="s">
        <v>103</v>
      </c>
      <c r="B68" s="23">
        <v>0</v>
      </c>
      <c r="C68" s="23">
        <v>0</v>
      </c>
      <c r="D68" s="18"/>
      <c r="E68" s="16"/>
      <c r="F68" s="19"/>
      <c r="G68" s="19"/>
    </row>
    <row r="69" spans="1:7" s="2" customFormat="1" ht="6.95" customHeight="1" x14ac:dyDescent="0.2">
      <c r="B69" s="20"/>
      <c r="C69" s="20"/>
      <c r="D69" s="18"/>
      <c r="E69" s="16"/>
      <c r="F69" s="19"/>
      <c r="G69" s="19"/>
    </row>
    <row r="70" spans="1:7" s="2" customFormat="1" ht="15" customHeight="1" x14ac:dyDescent="0.2">
      <c r="A70" s="22" t="s">
        <v>104</v>
      </c>
      <c r="B70" s="14">
        <v>384376225</v>
      </c>
      <c r="C70" s="14">
        <v>384376225</v>
      </c>
      <c r="D70" s="18"/>
      <c r="E70" s="13" t="s">
        <v>105</v>
      </c>
      <c r="F70" s="14">
        <f>SUM(F64+F62+F60+F58+F56+F54)</f>
        <v>8545099408</v>
      </c>
      <c r="G70" s="14">
        <f>SUM(G64+G62+G60+G58+G56+G54)</f>
        <v>8550246015</v>
      </c>
    </row>
    <row r="71" spans="1:7" s="2" customFormat="1" ht="15" customHeight="1" x14ac:dyDescent="0.2">
      <c r="A71" s="16"/>
      <c r="B71" s="14"/>
      <c r="C71" s="14"/>
      <c r="D71" s="18"/>
      <c r="E71" s="16"/>
      <c r="F71" s="20"/>
      <c r="G71" s="20"/>
    </row>
    <row r="72" spans="1:7" s="2" customFormat="1" ht="15" customHeight="1" x14ac:dyDescent="0.2">
      <c r="A72" s="22" t="s">
        <v>106</v>
      </c>
      <c r="B72" s="14">
        <v>43679177340</v>
      </c>
      <c r="C72" s="14">
        <f>SUM(C70+C68+C66+C64+C62+C60+C58+C56+C54)</f>
        <v>43595054596</v>
      </c>
      <c r="D72" s="15"/>
      <c r="E72" s="16"/>
      <c r="F72" s="19"/>
      <c r="G72" s="19"/>
    </row>
    <row r="73" spans="1:7" s="2" customFormat="1" ht="15" customHeight="1" x14ac:dyDescent="0.2">
      <c r="B73" s="20"/>
      <c r="C73" s="20"/>
      <c r="D73" s="18"/>
      <c r="E73" s="13" t="s">
        <v>107</v>
      </c>
      <c r="F73" s="14">
        <f>SUM(F70+F49)</f>
        <v>13765498609</v>
      </c>
      <c r="G73" s="14">
        <f>SUM(G70+G49)</f>
        <v>12982030791</v>
      </c>
    </row>
    <row r="74" spans="1:7" s="2" customFormat="1" ht="15" customHeight="1" x14ac:dyDescent="0.2">
      <c r="A74" s="16"/>
      <c r="B74" s="19"/>
      <c r="C74" s="19"/>
      <c r="D74" s="18"/>
      <c r="F74" s="20"/>
      <c r="G74" s="20"/>
    </row>
    <row r="75" spans="1:7" s="2" customFormat="1" ht="15" customHeight="1" x14ac:dyDescent="0.2">
      <c r="A75" s="16"/>
      <c r="B75" s="19"/>
      <c r="C75" s="19"/>
      <c r="D75" s="18"/>
      <c r="E75" s="13"/>
      <c r="F75" s="19"/>
      <c r="G75" s="19"/>
    </row>
    <row r="76" spans="1:7" s="2" customFormat="1" ht="15" customHeight="1" x14ac:dyDescent="0.2">
      <c r="A76" s="16"/>
      <c r="B76" s="19"/>
      <c r="C76" s="19"/>
      <c r="D76" s="18"/>
      <c r="E76" s="13" t="s">
        <v>108</v>
      </c>
      <c r="F76" s="19"/>
      <c r="G76" s="19"/>
    </row>
    <row r="77" spans="1:7" s="2" customFormat="1" ht="15" customHeight="1" x14ac:dyDescent="0.2">
      <c r="A77" s="16"/>
      <c r="B77" s="19"/>
      <c r="C77" s="19"/>
      <c r="D77" s="18"/>
      <c r="E77" s="16"/>
      <c r="F77" s="19"/>
      <c r="G77" s="19"/>
    </row>
    <row r="78" spans="1:7" s="2" customFormat="1" ht="15" customHeight="1" x14ac:dyDescent="0.2">
      <c r="A78" s="16"/>
      <c r="B78" s="24"/>
      <c r="C78" s="24"/>
      <c r="D78" s="16"/>
      <c r="E78" s="13" t="s">
        <v>109</v>
      </c>
      <c r="F78" s="14">
        <f>SUM(F80+F82+F84)</f>
        <v>2564553163</v>
      </c>
      <c r="G78" s="14">
        <f>SUM(G80+G82+G84)</f>
        <v>2565096355</v>
      </c>
    </row>
    <row r="79" spans="1:7" s="2" customFormat="1" ht="6.95" customHeight="1" x14ac:dyDescent="0.2">
      <c r="B79" s="20"/>
      <c r="C79" s="20"/>
      <c r="D79" s="15"/>
      <c r="E79" s="13"/>
      <c r="F79" s="19"/>
      <c r="G79" s="19"/>
    </row>
    <row r="80" spans="1:7" s="2" customFormat="1" ht="15" customHeight="1" x14ac:dyDescent="0.2">
      <c r="A80" s="16"/>
      <c r="B80" s="19"/>
      <c r="C80" s="19"/>
      <c r="D80" s="18"/>
      <c r="E80" s="13" t="s">
        <v>110</v>
      </c>
      <c r="F80" s="14">
        <v>7592944</v>
      </c>
      <c r="G80" s="14">
        <v>7592944</v>
      </c>
    </row>
    <row r="81" spans="1:7" s="2" customFormat="1" ht="6.95" customHeight="1" x14ac:dyDescent="0.2">
      <c r="A81" s="16"/>
      <c r="B81" s="20"/>
      <c r="C81" s="20"/>
      <c r="E81" s="13"/>
      <c r="F81" s="14"/>
      <c r="G81" s="14"/>
    </row>
    <row r="82" spans="1:7" s="2" customFormat="1" ht="15" customHeight="1" x14ac:dyDescent="0.2">
      <c r="A82" s="16"/>
      <c r="B82" s="19"/>
      <c r="C82" s="19"/>
      <c r="D82" s="18"/>
      <c r="E82" s="13" t="s">
        <v>111</v>
      </c>
      <c r="F82" s="14">
        <v>2556960219</v>
      </c>
      <c r="G82" s="14">
        <v>2557503411</v>
      </c>
    </row>
    <row r="83" spans="1:7" s="2" customFormat="1" ht="6.95" customHeight="1" x14ac:dyDescent="0.2">
      <c r="A83" s="16"/>
      <c r="B83" s="20"/>
      <c r="C83" s="20"/>
      <c r="E83" s="4"/>
      <c r="F83" s="14"/>
      <c r="G83" s="14"/>
    </row>
    <row r="84" spans="1:7" s="2" customFormat="1" ht="15" customHeight="1" x14ac:dyDescent="0.2">
      <c r="B84" s="20"/>
      <c r="C84" s="20"/>
      <c r="D84" s="18"/>
      <c r="E84" s="22" t="s">
        <v>112</v>
      </c>
      <c r="F84" s="14">
        <v>0</v>
      </c>
      <c r="G84" s="14">
        <v>0</v>
      </c>
    </row>
    <row r="85" spans="1:7" s="2" customFormat="1" ht="15" customHeight="1" x14ac:dyDescent="0.2">
      <c r="A85" s="16"/>
      <c r="B85" s="19"/>
      <c r="C85" s="19"/>
      <c r="D85" s="18"/>
      <c r="E85" s="12"/>
      <c r="F85" s="20"/>
      <c r="G85" s="20"/>
    </row>
    <row r="86" spans="1:7" s="2" customFormat="1" ht="15" customHeight="1" x14ac:dyDescent="0.2">
      <c r="A86" s="16"/>
      <c r="B86" s="19"/>
      <c r="C86" s="19"/>
      <c r="D86" s="15"/>
      <c r="E86" s="22" t="s">
        <v>113</v>
      </c>
      <c r="F86" s="14">
        <v>35570286077</v>
      </c>
      <c r="G86" s="14">
        <v>33474267675</v>
      </c>
    </row>
    <row r="87" spans="1:7" s="2" customFormat="1" ht="6.95" customHeight="1" x14ac:dyDescent="0.2">
      <c r="A87" s="16"/>
      <c r="B87" s="19"/>
      <c r="C87" s="19"/>
      <c r="D87" s="15"/>
      <c r="E87" s="12"/>
      <c r="F87" s="20"/>
      <c r="G87" s="20"/>
    </row>
    <row r="88" spans="1:7" s="2" customFormat="1" ht="15" customHeight="1" x14ac:dyDescent="0.2">
      <c r="A88" s="16"/>
      <c r="B88" s="19"/>
      <c r="C88" s="19"/>
      <c r="D88" s="18"/>
      <c r="E88" s="22" t="s">
        <v>114</v>
      </c>
      <c r="F88" s="14">
        <v>2275722359</v>
      </c>
      <c r="G88" s="14">
        <v>5051841625</v>
      </c>
    </row>
    <row r="89" spans="1:7" s="2" customFormat="1" ht="6.95" customHeight="1" x14ac:dyDescent="0.2">
      <c r="B89" s="20"/>
      <c r="C89" s="20"/>
      <c r="E89" s="4"/>
      <c r="F89" s="14"/>
      <c r="G89" s="14"/>
    </row>
    <row r="90" spans="1:7" s="2" customFormat="1" ht="15" customHeight="1" x14ac:dyDescent="0.2">
      <c r="B90" s="20"/>
      <c r="C90" s="20"/>
      <c r="E90" s="22" t="s">
        <v>115</v>
      </c>
      <c r="F90" s="14">
        <v>32948980482</v>
      </c>
      <c r="G90" s="14">
        <v>28076851187</v>
      </c>
    </row>
    <row r="91" spans="1:7" s="2" customFormat="1" ht="6.95" customHeight="1" x14ac:dyDescent="0.2">
      <c r="B91" s="20"/>
      <c r="C91" s="20"/>
      <c r="E91" s="4"/>
      <c r="F91" s="14"/>
      <c r="G91" s="14"/>
    </row>
    <row r="92" spans="1:7" s="2" customFormat="1" ht="15" customHeight="1" x14ac:dyDescent="0.2">
      <c r="B92" s="20"/>
      <c r="C92" s="20"/>
      <c r="E92" s="22" t="s">
        <v>116</v>
      </c>
      <c r="F92" s="14">
        <v>343089785</v>
      </c>
      <c r="G92" s="14">
        <v>343089785</v>
      </c>
    </row>
    <row r="93" spans="1:7" s="2" customFormat="1" ht="6.95" customHeight="1" x14ac:dyDescent="0.2">
      <c r="B93" s="20"/>
      <c r="C93" s="20"/>
      <c r="E93" s="22"/>
      <c r="F93" s="14"/>
      <c r="G93" s="14"/>
    </row>
    <row r="94" spans="1:7" s="2" customFormat="1" ht="15" customHeight="1" x14ac:dyDescent="0.2">
      <c r="B94" s="20"/>
      <c r="C94" s="20"/>
      <c r="E94" s="22" t="s">
        <v>117</v>
      </c>
      <c r="F94" s="14">
        <v>2475566</v>
      </c>
      <c r="G94" s="14">
        <v>2467193</v>
      </c>
    </row>
    <row r="95" spans="1:7" s="2" customFormat="1" ht="6.95" customHeight="1" x14ac:dyDescent="0.2">
      <c r="B95" s="20"/>
      <c r="C95" s="20"/>
      <c r="E95" s="22"/>
      <c r="F95" s="14"/>
      <c r="G95" s="14"/>
    </row>
    <row r="96" spans="1:7" s="2" customFormat="1" ht="15" customHeight="1" x14ac:dyDescent="0.2">
      <c r="B96" s="20"/>
      <c r="C96" s="20"/>
      <c r="E96" s="22" t="s">
        <v>118</v>
      </c>
      <c r="F96" s="14">
        <v>17885</v>
      </c>
      <c r="G96" s="14">
        <v>17885</v>
      </c>
    </row>
    <row r="97" spans="1:7" s="2" customFormat="1" ht="15" customHeight="1" x14ac:dyDescent="0.2">
      <c r="B97" s="20"/>
      <c r="C97" s="20"/>
      <c r="F97" s="20"/>
      <c r="G97" s="20"/>
    </row>
    <row r="98" spans="1:7" s="2" customFormat="1" ht="15" customHeight="1" x14ac:dyDescent="0.2">
      <c r="B98" s="20"/>
      <c r="C98" s="20"/>
      <c r="E98" s="22" t="s">
        <v>119</v>
      </c>
      <c r="F98" s="14">
        <v>0</v>
      </c>
      <c r="G98" s="14">
        <v>0</v>
      </c>
    </row>
    <row r="99" spans="1:7" s="2" customFormat="1" ht="6.95" customHeight="1" x14ac:dyDescent="0.2">
      <c r="B99" s="20"/>
      <c r="C99" s="20"/>
      <c r="F99" s="20"/>
      <c r="G99" s="20"/>
    </row>
    <row r="100" spans="1:7" s="2" customFormat="1" ht="15" customHeight="1" x14ac:dyDescent="0.2">
      <c r="B100" s="20"/>
      <c r="C100" s="20"/>
      <c r="E100" s="22" t="s">
        <v>120</v>
      </c>
      <c r="F100" s="14">
        <v>0</v>
      </c>
      <c r="G100" s="14">
        <v>0</v>
      </c>
    </row>
    <row r="101" spans="1:7" s="2" customFormat="1" ht="6.95" customHeight="1" x14ac:dyDescent="0.2">
      <c r="B101" s="20"/>
      <c r="C101" s="20"/>
      <c r="E101" s="22"/>
      <c r="F101" s="14"/>
      <c r="G101" s="14"/>
    </row>
    <row r="102" spans="1:7" s="2" customFormat="1" ht="15" customHeight="1" x14ac:dyDescent="0.2">
      <c r="B102" s="20"/>
      <c r="C102" s="20"/>
      <c r="E102" s="22" t="s">
        <v>121</v>
      </c>
      <c r="F102" s="14">
        <v>0</v>
      </c>
      <c r="G102" s="14">
        <v>0</v>
      </c>
    </row>
    <row r="103" spans="1:7" s="2" customFormat="1" ht="15" customHeight="1" x14ac:dyDescent="0.2">
      <c r="B103" s="20"/>
      <c r="C103" s="20"/>
      <c r="F103" s="20"/>
      <c r="G103" s="20"/>
    </row>
    <row r="104" spans="1:7" s="2" customFormat="1" ht="15" customHeight="1" x14ac:dyDescent="0.2">
      <c r="B104" s="20"/>
      <c r="C104" s="20"/>
      <c r="F104" s="20"/>
      <c r="G104" s="20"/>
    </row>
    <row r="105" spans="1:7" s="2" customFormat="1" ht="15" customHeight="1" x14ac:dyDescent="0.2">
      <c r="B105" s="20"/>
      <c r="C105" s="20"/>
      <c r="E105" s="22" t="s">
        <v>122</v>
      </c>
      <c r="F105" s="14">
        <f>SUM(F78+F86+F98)</f>
        <v>38134839240</v>
      </c>
      <c r="G105" s="14">
        <f>SUM(G78+G86+G98)</f>
        <v>36039364030</v>
      </c>
    </row>
    <row r="106" spans="1:7" s="2" customFormat="1" ht="15" customHeight="1" x14ac:dyDescent="0.2">
      <c r="B106" s="20"/>
      <c r="C106" s="20"/>
      <c r="E106" s="22"/>
      <c r="F106" s="14"/>
      <c r="G106" s="14"/>
    </row>
    <row r="107" spans="1:7" s="2" customFormat="1" ht="15" customHeight="1" x14ac:dyDescent="0.2">
      <c r="B107" s="20"/>
      <c r="C107" s="20"/>
      <c r="E107" s="22"/>
      <c r="F107" s="23"/>
      <c r="G107" s="23"/>
    </row>
    <row r="108" spans="1:7" s="2" customFormat="1" ht="15" customHeight="1" x14ac:dyDescent="0.2">
      <c r="A108" s="25" t="s">
        <v>123</v>
      </c>
      <c r="B108" s="26">
        <f>SUM(B72+B49)</f>
        <v>51900337849</v>
      </c>
      <c r="C108" s="26">
        <f>SUM(C72+C49)</f>
        <v>49021394821</v>
      </c>
      <c r="D108" s="27"/>
      <c r="E108" s="28" t="s">
        <v>124</v>
      </c>
      <c r="F108" s="26">
        <f>SUM(F105+F73)</f>
        <v>51900337849</v>
      </c>
      <c r="G108" s="26">
        <f>SUM(G105+G73)</f>
        <v>49021394821</v>
      </c>
    </row>
    <row r="109" spans="1:7" s="2" customFormat="1" ht="15" customHeight="1" x14ac:dyDescent="0.2">
      <c r="A109" s="29" t="s">
        <v>125</v>
      </c>
      <c r="B109" s="30"/>
      <c r="C109" s="30"/>
      <c r="E109" s="12"/>
      <c r="F109" s="30"/>
      <c r="G109" s="30"/>
    </row>
    <row r="112" spans="1:7" x14ac:dyDescent="0.25">
      <c r="F112" s="20"/>
    </row>
  </sheetData>
  <mergeCells count="5">
    <mergeCell ref="A2:G2"/>
    <mergeCell ref="A3:G3"/>
    <mergeCell ref="A4:G4"/>
    <mergeCell ref="A5:G5"/>
    <mergeCell ref="A6:G6"/>
  </mergeCells>
  <pageMargins left="0.7" right="0.7" top="0.75" bottom="0.75" header="0.3" footer="0.3"/>
  <pageSetup scale="38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2022-05-27T21:12:45Z</dcterms:created>
  <dcterms:modified xsi:type="dcterms:W3CDTF">2022-05-27T21:12:45Z</dcterms:modified>
</cp:coreProperties>
</file>