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90" yWindow="4545" windowWidth="19440" windowHeight="5610" tabRatio="717"/>
  </bookViews>
  <sheets>
    <sheet name="Entidades 1" sheetId="36" r:id="rId1"/>
  </sheets>
  <definedNames>
    <definedName name="_xlnm.Print_Titles" localSheetId="0">'Entidades 1'!$3:$8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2" i="36" l="1"/>
  <c r="J132" i="36"/>
  <c r="I128" i="36"/>
  <c r="J128" i="36"/>
  <c r="I60" i="36"/>
  <c r="J60" i="36"/>
  <c r="H15" i="36"/>
  <c r="H14" i="36" s="1"/>
  <c r="H13" i="36" s="1"/>
  <c r="I15" i="36"/>
  <c r="I14" i="36" s="1"/>
  <c r="I13" i="36" s="1"/>
  <c r="H21" i="36"/>
  <c r="H20" i="36" s="1"/>
  <c r="H19" i="36" s="1"/>
  <c r="I21" i="36"/>
  <c r="I20" i="36" s="1"/>
  <c r="I19" i="36" s="1"/>
  <c r="H40" i="36"/>
  <c r="I40" i="36"/>
  <c r="H35" i="36"/>
  <c r="H34" i="36" s="1"/>
  <c r="H33" i="36" s="1"/>
  <c r="J35" i="36"/>
  <c r="J34" i="36" s="1"/>
  <c r="J33" i="36" s="1"/>
  <c r="H128" i="36"/>
  <c r="I35" i="36"/>
  <c r="I34" i="36" s="1"/>
  <c r="I33" i="36" s="1"/>
  <c r="K36" i="36"/>
  <c r="K35" i="36" s="1"/>
  <c r="K34" i="36" s="1"/>
  <c r="K33" i="36" s="1"/>
  <c r="K134" i="36"/>
  <c r="K133" i="36"/>
  <c r="K132" i="36" s="1"/>
  <c r="H132" i="36"/>
  <c r="K130" i="36"/>
  <c r="K131" i="36"/>
  <c r="K129" i="36"/>
  <c r="H60" i="36"/>
  <c r="K62" i="36"/>
  <c r="K63" i="36"/>
  <c r="K64" i="36"/>
  <c r="K65" i="36"/>
  <c r="K66" i="36"/>
  <c r="K67" i="36"/>
  <c r="K68" i="36"/>
  <c r="K69" i="36"/>
  <c r="K70" i="36"/>
  <c r="K71" i="36"/>
  <c r="K72" i="36"/>
  <c r="K73" i="36"/>
  <c r="K74" i="36"/>
  <c r="K75" i="36"/>
  <c r="K76" i="36"/>
  <c r="K77" i="36"/>
  <c r="K78" i="36"/>
  <c r="K79" i="36"/>
  <c r="K80" i="36"/>
  <c r="K81" i="36"/>
  <c r="K82" i="36"/>
  <c r="K83" i="36"/>
  <c r="K84" i="36"/>
  <c r="K85" i="36"/>
  <c r="K86" i="36"/>
  <c r="K87" i="36"/>
  <c r="K88" i="36"/>
  <c r="K89" i="36"/>
  <c r="K90" i="36"/>
  <c r="K91" i="36"/>
  <c r="K92" i="36"/>
  <c r="K93" i="36"/>
  <c r="K94" i="36"/>
  <c r="K95" i="36"/>
  <c r="K96" i="36"/>
  <c r="K97" i="36"/>
  <c r="K98" i="36"/>
  <c r="K99" i="36"/>
  <c r="K100" i="36"/>
  <c r="K101" i="36"/>
  <c r="K102" i="36"/>
  <c r="K103" i="36"/>
  <c r="K104" i="36"/>
  <c r="K105" i="36"/>
  <c r="K106" i="36"/>
  <c r="K107" i="36"/>
  <c r="K108" i="36"/>
  <c r="K109" i="36"/>
  <c r="K110" i="36"/>
  <c r="K111" i="36"/>
  <c r="K112" i="36"/>
  <c r="K113" i="36"/>
  <c r="K114" i="36"/>
  <c r="K115" i="36"/>
  <c r="K116" i="36"/>
  <c r="K117" i="36"/>
  <c r="K118" i="36"/>
  <c r="K119" i="36"/>
  <c r="K120" i="36"/>
  <c r="K121" i="36"/>
  <c r="K122" i="36"/>
  <c r="K123" i="36"/>
  <c r="K124" i="36"/>
  <c r="K125" i="36"/>
  <c r="K126" i="36"/>
  <c r="K127" i="36"/>
  <c r="K61" i="36"/>
  <c r="J40" i="36"/>
  <c r="J39" i="36" s="1"/>
  <c r="J38" i="36" s="1"/>
  <c r="K59" i="36"/>
  <c r="K58" i="36"/>
  <c r="K57" i="36"/>
  <c r="K56" i="36"/>
  <c r="K55" i="36"/>
  <c r="K54" i="36"/>
  <c r="K53" i="36"/>
  <c r="K52" i="36"/>
  <c r="K51" i="36"/>
  <c r="K50" i="36"/>
  <c r="K49" i="36"/>
  <c r="K48" i="36"/>
  <c r="K47" i="36"/>
  <c r="K46" i="36"/>
  <c r="K45" i="36"/>
  <c r="K44" i="36"/>
  <c r="K43" i="36"/>
  <c r="K42" i="36"/>
  <c r="K41" i="36"/>
  <c r="I39" i="36" l="1"/>
  <c r="I38" i="36" s="1"/>
  <c r="I11" i="36"/>
  <c r="H11" i="36"/>
  <c r="H39" i="36"/>
  <c r="H38" i="36" s="1"/>
  <c r="H31" i="36" s="1"/>
  <c r="J31" i="36"/>
  <c r="K128" i="36"/>
  <c r="I31" i="36"/>
  <c r="I9" i="36" s="1"/>
  <c r="K60" i="36"/>
  <c r="K40" i="36"/>
  <c r="J27" i="36"/>
  <c r="J26" i="36" s="1"/>
  <c r="K29" i="36"/>
  <c r="K28" i="36"/>
  <c r="J24" i="36"/>
  <c r="J23" i="36" s="1"/>
  <c r="K25" i="36"/>
  <c r="K24" i="36" s="1"/>
  <c r="K23" i="36" s="1"/>
  <c r="J21" i="36"/>
  <c r="J20" i="36" s="1"/>
  <c r="K22" i="36"/>
  <c r="K21" i="36" s="1"/>
  <c r="K20" i="36" s="1"/>
  <c r="J15" i="36"/>
  <c r="J14" i="36" s="1"/>
  <c r="J13" i="36" s="1"/>
  <c r="K17" i="36"/>
  <c r="H9" i="36" l="1"/>
  <c r="K39" i="36"/>
  <c r="K38" i="36" s="1"/>
  <c r="K31" i="36" s="1"/>
  <c r="K27" i="36"/>
  <c r="K26" i="36" s="1"/>
  <c r="K19" i="36" s="1"/>
  <c r="J19" i="36"/>
  <c r="J11" i="36" s="1"/>
  <c r="J9" i="36" s="1"/>
  <c r="K16" i="36" l="1"/>
  <c r="K15" i="36" s="1"/>
  <c r="K14" i="36" s="1"/>
  <c r="K13" i="36" s="1"/>
  <c r="K11" i="36" s="1"/>
  <c r="K9" i="36" s="1"/>
</calcChain>
</file>

<file path=xl/sharedStrings.xml><?xml version="1.0" encoding="utf-8"?>
<sst xmlns="http://schemas.openxmlformats.org/spreadsheetml/2006/main" count="240" uniqueCount="171">
  <si>
    <t>TOTAL</t>
  </si>
  <si>
    <t>(Pesos)</t>
  </si>
  <si>
    <t>PRESUPUESTO DEVENGADO</t>
  </si>
  <si>
    <t>Recursos del Ejercicio</t>
  </si>
  <si>
    <t>INSTITUTO DE LA INFRAESTRUCTURA FÍSICA EDUCATIVA DEL ESTADO DE CHIAPAS</t>
  </si>
  <si>
    <t>COMISIÓN DE CAMINOS E INFRAESTRUCTURA HIDRÁULICA</t>
  </si>
  <si>
    <t>ENTIDADES PARAESTATALES Y FIDEICOMISOS NO EMPRESARIALES Y NO FINANCIEROS</t>
  </si>
  <si>
    <t>GOBIERNO CONSTITUCIONAL DEL ESTADO DE CHIAPAS</t>
  </si>
  <si>
    <t>Recursos en Proceso de Ejecución</t>
  </si>
  <si>
    <t xml:space="preserve">INVERSIÓN PÚBLICA POR PROGRAMAS Y PROYECTOS ESTRATÉGICOS EN CLASIFICACIÓN ADMINISTRATIVA </t>
  </si>
  <si>
    <t>ORGANISMO PÚBLICO / FUENTE DE FINANCIAMIENTO / RAMO / PROGRAMA O FONDO / PROYECTO ESTRATÉGICO</t>
  </si>
  <si>
    <t>MUNICIPIO/COBERTURA</t>
  </si>
  <si>
    <t>Ramo 33 Aportaciones Federales para Entidades Federativas y Municipios</t>
  </si>
  <si>
    <t>San Cristóbal de las Casas</t>
  </si>
  <si>
    <t>El Bosque</t>
  </si>
  <si>
    <t>Tuxtla Gutiérrez</t>
  </si>
  <si>
    <t>Tapachula</t>
  </si>
  <si>
    <t>Venustiano Carranza</t>
  </si>
  <si>
    <t>Chiapa de Corzo</t>
  </si>
  <si>
    <t>Juárez</t>
  </si>
  <si>
    <t>Ramo 23 Provisiones Salariales y Económicas</t>
  </si>
  <si>
    <t>Chamula</t>
  </si>
  <si>
    <t>Chanal</t>
  </si>
  <si>
    <r>
      <t xml:space="preserve">Fuente: </t>
    </r>
    <r>
      <rPr>
        <sz val="9"/>
        <color theme="1"/>
        <rFont val="Arial"/>
        <family val="2"/>
      </rPr>
      <t>Secretaría de Hacienda.</t>
    </r>
  </si>
  <si>
    <t>Ramo 28 Participaciones a Entidades Federativas y Municipios</t>
  </si>
  <si>
    <t>Jitotol</t>
  </si>
  <si>
    <t>Bochil</t>
  </si>
  <si>
    <t>San Fernando</t>
  </si>
  <si>
    <t>Cintalapa</t>
  </si>
  <si>
    <t>Zinacantán</t>
  </si>
  <si>
    <t>Villaflores</t>
  </si>
  <si>
    <t>Reforma</t>
  </si>
  <si>
    <t>Jiquipilas</t>
  </si>
  <si>
    <t>Ostuacán</t>
  </si>
  <si>
    <t>Chenalhó</t>
  </si>
  <si>
    <t>La Concordia</t>
  </si>
  <si>
    <t>Teopisca</t>
  </si>
  <si>
    <t>Tonalá</t>
  </si>
  <si>
    <t>Tuxtla Chico</t>
  </si>
  <si>
    <t>Pichucalco</t>
  </si>
  <si>
    <t>Huixtla</t>
  </si>
  <si>
    <t>Ixhuatán</t>
  </si>
  <si>
    <t>Recursos por Reducciones en Otras Previsiones</t>
  </si>
  <si>
    <t>Simojovel</t>
  </si>
  <si>
    <t>Ocotepec</t>
  </si>
  <si>
    <t>El Porvenir</t>
  </si>
  <si>
    <t>Bella Vista</t>
  </si>
  <si>
    <t>Arriaga</t>
  </si>
  <si>
    <t>Unión Juárez</t>
  </si>
  <si>
    <t>Benemérito de las Américas</t>
  </si>
  <si>
    <t>La Trinitaria</t>
  </si>
  <si>
    <t>La Independencia</t>
  </si>
  <si>
    <t>Ángel Albino Corzo</t>
  </si>
  <si>
    <t>Altamirano</t>
  </si>
  <si>
    <t>Totolapa</t>
  </si>
  <si>
    <t>RECURSOS FISCALES</t>
  </si>
  <si>
    <t>Ixtapa</t>
  </si>
  <si>
    <t>Chiapilla</t>
  </si>
  <si>
    <t>Villa Corzo</t>
  </si>
  <si>
    <t>Suchiapa</t>
  </si>
  <si>
    <t>Pijijiapan</t>
  </si>
  <si>
    <t>Chicoasén</t>
  </si>
  <si>
    <t>Osumacinta</t>
  </si>
  <si>
    <t>Tapilula</t>
  </si>
  <si>
    <t>Jardín de Niños Gabriela Mistral</t>
  </si>
  <si>
    <t>Jardín de Niños Naciones Unidas</t>
  </si>
  <si>
    <t>Primaria Emiliano Zapata Salazar</t>
  </si>
  <si>
    <t>Primaria Guillermo Prieto</t>
  </si>
  <si>
    <t>Primaria Felipe Carrillo Puerto</t>
  </si>
  <si>
    <t>Jardín de Niños Juan Amos Comenio</t>
  </si>
  <si>
    <t>Jardín de Niños Celestin Freinet</t>
  </si>
  <si>
    <t>Primaria Amado Nervo Ordaz</t>
  </si>
  <si>
    <t>Primaria Hercilio Espinoza Esquinca</t>
  </si>
  <si>
    <t>Primaria Ignacio Zaragoza Seguin</t>
  </si>
  <si>
    <t>Primaria Juan Sabines Gutiérrez</t>
  </si>
  <si>
    <t>Primaria Juan de la Barrera E Inzaurraga</t>
  </si>
  <si>
    <t>Primaria Jaime Torres Bodet</t>
  </si>
  <si>
    <t>Primaria 21 de Marzo</t>
  </si>
  <si>
    <t>Primaria Primero de Mayo</t>
  </si>
  <si>
    <t>Primaria Ignacio Allende</t>
  </si>
  <si>
    <t>Primaria Francisco Javier Mina Larrea</t>
  </si>
  <si>
    <t>Secundaria Sierra Madre de Chiapas</t>
  </si>
  <si>
    <t>Jardín de Niños 16 de Septiembre</t>
  </si>
  <si>
    <t>DEL 1 DE ENERO AL 31 DE MARZO DE 2022</t>
  </si>
  <si>
    <t>RECURSOS FEDERALES</t>
  </si>
  <si>
    <t>I0120</t>
  </si>
  <si>
    <t>FAFEF</t>
  </si>
  <si>
    <t>Ramo A1 Ingresos Estatales</t>
  </si>
  <si>
    <t>X0010</t>
  </si>
  <si>
    <t>Ingresos Estatales</t>
  </si>
  <si>
    <t>Camino: Sur de Villaflores - Francisco Villa, tramo: Km. 0+000 - Km. 6+700</t>
  </si>
  <si>
    <t>Camino: E.C. (Simojovel - Huitiupan) - San Rafael, tramo: Km. 0+000 - Km. 12+500</t>
  </si>
  <si>
    <t>Fondo para Entidades Federativas y Municipios Productores de Hidrocarburos</t>
  </si>
  <si>
    <t>U0930</t>
  </si>
  <si>
    <t>Camino rural: Tectuapan - Viejo Nicapa, tramo: Km. 0+000 - Km. 9+600</t>
  </si>
  <si>
    <t>C0070</t>
  </si>
  <si>
    <t>Fondo de Compensación</t>
  </si>
  <si>
    <t>Ampliación del tramo: La Angostura - San Francisco Pujiltic (Tercera Etapa); tramo: Km. 0+000 - Km. 44+040; subtramo: Km. 23+000 al Km. 33+000.</t>
  </si>
  <si>
    <t>Camino: San Antonio Las Rosas - E.C.(Candelaria - San Cristóbal), tramo: Km. 0+0000 - Km. 0+790.59</t>
  </si>
  <si>
    <t>I0070</t>
  </si>
  <si>
    <t>FAM Infraestructura Educativa Básica</t>
  </si>
  <si>
    <t>Jardin de Niños Calmecac</t>
  </si>
  <si>
    <t>Primaria República de Nicaragua</t>
  </si>
  <si>
    <t>Primaria Raul Tellez Chavez</t>
  </si>
  <si>
    <t>Primaria Mexico</t>
  </si>
  <si>
    <t>Primaria Francisco Gonzalez Bocanegra</t>
  </si>
  <si>
    <t>Jardin de Niños Ignacio Comonfort</t>
  </si>
  <si>
    <t>Jardin de Niños Miguel Aleman Valdez</t>
  </si>
  <si>
    <t>Primaria Fray Matias de Cordova y Ordoñez</t>
  </si>
  <si>
    <t>Primaria Vicente Ramón Guerrero Saldaña</t>
  </si>
  <si>
    <t>Primaria Belisario Dominguez Palencia</t>
  </si>
  <si>
    <t>Telesecundaria 195 14 de Septiembre</t>
  </si>
  <si>
    <t>Telesecundaria 1458 Vicente Guerrero</t>
  </si>
  <si>
    <t>Jardin de Niños Luz Esther Sanchez Ramirez</t>
  </si>
  <si>
    <t>Telesecundaria 829 Tierra y Libertad</t>
  </si>
  <si>
    <t>I007B</t>
  </si>
  <si>
    <t>FAM Certificados de infraestructura Básica</t>
  </si>
  <si>
    <t>Primaria Nicolas Bravo Rueda</t>
  </si>
  <si>
    <t>Primaria Plan de Iguala</t>
  </si>
  <si>
    <t>Telesecundaria 1413 Quetzalcoatl</t>
  </si>
  <si>
    <t>Primaria Francisco Ignacio Madero Gonzalez</t>
  </si>
  <si>
    <t>Jardín de Niños Angela Peralta</t>
  </si>
  <si>
    <t>Primaria Benito Juarez Garcia</t>
  </si>
  <si>
    <t>Telesecundaria 329 Valentin Gomez Farias</t>
  </si>
  <si>
    <t>Primaria Miguel Alvarez del Toro</t>
  </si>
  <si>
    <t>Telesecundaria 1380 Javier Alvarez Ramos</t>
  </si>
  <si>
    <t>Primaria Lazaro Cardenas del Rio</t>
  </si>
  <si>
    <t>Telesecundaría 486 Rosario Castellanos Figueroa</t>
  </si>
  <si>
    <t>Primaria Jose Maria Luis Mora</t>
  </si>
  <si>
    <t>Escuela Secundaria Técnica Agropecuaria No. 160</t>
  </si>
  <si>
    <t>Telesecundaria 324 El Relicario</t>
  </si>
  <si>
    <t>Escuela Secundaria Tecnica 129</t>
  </si>
  <si>
    <t>Telesecundaria 1371 Bicentenario</t>
  </si>
  <si>
    <t>Jardín de Niños Jose de los Reyes Martinez</t>
  </si>
  <si>
    <t>Jardín de  Niños Alvaro Obregón</t>
  </si>
  <si>
    <t>Jardin de Niños Prudencio Moscoso Pastrana</t>
  </si>
  <si>
    <t>Jardin de Niños Rosario Castellanos Figueroa</t>
  </si>
  <si>
    <t>Escuela Secundaria Tecnica 60</t>
  </si>
  <si>
    <t>Primaria la Democracia</t>
  </si>
  <si>
    <t>Telesecundaria 141 Jose Emilio Grajales Moguel</t>
  </si>
  <si>
    <t>Jardín de Niños Benito Juarez Garcia</t>
  </si>
  <si>
    <t>Secundaria Benito Juarez Garcia</t>
  </si>
  <si>
    <t>Jardin de Niños Jose Maria Morelos y Pavon</t>
  </si>
  <si>
    <t>Primaria Juan Escutia y Martinez</t>
  </si>
  <si>
    <t>Jardín de Niños Fray Matias Antonio de Cordova y Ordoñez</t>
  </si>
  <si>
    <t>Primaria Adolfo Lopez Mateos</t>
  </si>
  <si>
    <t>Secundaria Juan Jaime Dominguez Ortega</t>
  </si>
  <si>
    <t>Primaria Carlos Augusto Vidal Sanchez</t>
  </si>
  <si>
    <t>Telesecundaria 048 Ricardo Flores Magon</t>
  </si>
  <si>
    <t>Jardín de Niños Agustin Melgar</t>
  </si>
  <si>
    <t>Primaria Miguel Alemán Valdes</t>
  </si>
  <si>
    <t>Telesecundaria 193 Emilio Rabasa Estebanell</t>
  </si>
  <si>
    <t>Primaria Angel Albino Corzo Castillejos</t>
  </si>
  <si>
    <t>Primaria Niños Heroes de Chapultepec</t>
  </si>
  <si>
    <t>Jardín de Niños Josefa Ortiz de Dominguez</t>
  </si>
  <si>
    <t>Primaria Fernando Castañon Gamboa</t>
  </si>
  <si>
    <t>Secundaria Belisario Dominguez Palencia</t>
  </si>
  <si>
    <t>Primaria Juan Sabines Gutierrez</t>
  </si>
  <si>
    <t>FAM Certificados de infraestructura Media Superior</t>
  </si>
  <si>
    <t>I008B</t>
  </si>
  <si>
    <t>FAM Certificados de infraestructura Superior Ramo</t>
  </si>
  <si>
    <t>I008E</t>
  </si>
  <si>
    <t>Reconstrucción y equipamiento de Infraestructura Educativa en la escuela Primaria Valentin Gómez Farias, clave: CCT 07DPR3213M en la cabecera municipal</t>
  </si>
  <si>
    <t>EMSAD 111 Rizo de Oro</t>
  </si>
  <si>
    <t>Plantel Conalep 312 Tuxtla Gutierrez</t>
  </si>
  <si>
    <t>EMSAD 322 Emiliano Zapata Salazar</t>
  </si>
  <si>
    <t>Instituto Tecnologico de Tapachula</t>
  </si>
  <si>
    <t>Escuela Normal Mactumactza</t>
  </si>
  <si>
    <t>San Lucas</t>
  </si>
  <si>
    <t>Sitalá</t>
  </si>
  <si>
    <t>Larrainzar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</si>
</sst>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#;\ \(#\ ###\ ###\ ###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8">
    <xf numFmtId="0" fontId="0" fillId="0" borderId="0"/>
    <xf numFmtId="0" fontId="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17" fillId="3" borderId="8" xfId="12" applyFont="1" applyFill="1" applyBorder="1" applyAlignment="1">
      <alignment horizontal="center" vertical="center" wrapText="1" readingOrder="1"/>
    </xf>
    <xf numFmtId="0" fontId="11" fillId="0" borderId="0" xfId="16" applyFont="1" applyAlignment="1">
      <alignment vertical="center"/>
    </xf>
    <xf numFmtId="0" fontId="10" fillId="0" borderId="0" xfId="16" applyFont="1" applyAlignment="1">
      <alignment vertical="center"/>
    </xf>
    <xf numFmtId="0" fontId="11" fillId="0" borderId="0" xfId="16" applyFont="1" applyAlignment="1">
      <alignment horizontal="center" vertical="center"/>
    </xf>
    <xf numFmtId="4" fontId="10" fillId="0" borderId="0" xfId="16" applyNumberFormat="1" applyFont="1" applyAlignment="1">
      <alignment horizontal="center" vertical="center"/>
    </xf>
    <xf numFmtId="0" fontId="10" fillId="0" borderId="0" xfId="17" applyFont="1" applyFill="1" applyBorder="1" applyAlignment="1">
      <alignment vertical="top"/>
    </xf>
    <xf numFmtId="0" fontId="11" fillId="0" borderId="0" xfId="17" applyFont="1" applyFill="1" applyBorder="1" applyAlignment="1">
      <alignment vertical="top"/>
    </xf>
    <xf numFmtId="0" fontId="10" fillId="0" borderId="0" xfId="17" applyFont="1" applyFill="1" applyBorder="1" applyAlignment="1">
      <alignment horizontal="center" vertical="top"/>
    </xf>
    <xf numFmtId="0" fontId="10" fillId="0" borderId="0" xfId="17" applyFont="1" applyAlignment="1">
      <alignment vertical="top"/>
    </xf>
    <xf numFmtId="164" fontId="12" fillId="0" borderId="0" xfId="17" applyNumberFormat="1" applyFont="1" applyFill="1" applyBorder="1" applyAlignment="1">
      <alignment horizontal="right" vertical="top"/>
    </xf>
    <xf numFmtId="0" fontId="11" fillId="0" borderId="0" xfId="17" applyFont="1" applyAlignment="1">
      <alignment vertical="top"/>
    </xf>
    <xf numFmtId="49" fontId="11" fillId="0" borderId="0" xfId="17" applyNumberFormat="1" applyFont="1" applyBorder="1" applyAlignment="1">
      <alignment horizontal="center" vertical="top"/>
    </xf>
    <xf numFmtId="0" fontId="11" fillId="0" borderId="0" xfId="17" applyFont="1" applyBorder="1" applyAlignment="1">
      <alignment vertical="top"/>
    </xf>
    <xf numFmtId="0" fontId="10" fillId="0" borderId="0" xfId="17" applyFont="1" applyBorder="1" applyAlignment="1">
      <alignment horizontal="center" vertical="top"/>
    </xf>
    <xf numFmtId="1" fontId="12" fillId="0" borderId="0" xfId="17" applyNumberFormat="1" applyFont="1" applyFill="1" applyBorder="1" applyAlignment="1">
      <alignment horizontal="right" vertical="top"/>
    </xf>
    <xf numFmtId="0" fontId="10" fillId="0" borderId="0" xfId="17" applyFont="1" applyBorder="1" applyAlignment="1">
      <alignment vertical="top"/>
    </xf>
    <xf numFmtId="0" fontId="11" fillId="0" borderId="0" xfId="17" applyFont="1" applyBorder="1" applyAlignment="1">
      <alignment horizontal="center" vertical="top"/>
    </xf>
    <xf numFmtId="0" fontId="10" fillId="0" borderId="0" xfId="17" applyFont="1" applyBorder="1" applyAlignment="1">
      <alignment horizontal="justify" vertical="top"/>
    </xf>
    <xf numFmtId="1" fontId="7" fillId="0" borderId="0" xfId="17" applyNumberFormat="1" applyFont="1" applyFill="1" applyBorder="1" applyAlignment="1">
      <alignment horizontal="right" vertical="top"/>
    </xf>
    <xf numFmtId="164" fontId="7" fillId="0" borderId="0" xfId="17" applyNumberFormat="1" applyFont="1" applyFill="1" applyBorder="1" applyAlignment="1">
      <alignment horizontal="right" vertical="top"/>
    </xf>
    <xf numFmtId="49" fontId="11" fillId="0" borderId="2" xfId="17" applyNumberFormat="1" applyFont="1" applyBorder="1" applyAlignment="1">
      <alignment horizontal="center" vertical="top"/>
    </xf>
    <xf numFmtId="0" fontId="11" fillId="0" borderId="2" xfId="17" applyFont="1" applyBorder="1" applyAlignment="1">
      <alignment vertical="top"/>
    </xf>
    <xf numFmtId="0" fontId="10" fillId="0" borderId="2" xfId="17" applyFont="1" applyBorder="1" applyAlignment="1">
      <alignment horizontal="center" vertical="top"/>
    </xf>
    <xf numFmtId="49" fontId="10" fillId="0" borderId="0" xfId="17" applyNumberFormat="1" applyFont="1" applyBorder="1" applyAlignment="1">
      <alignment horizontal="center" vertical="top"/>
    </xf>
    <xf numFmtId="164" fontId="12" fillId="0" borderId="0" xfId="17" applyNumberFormat="1" applyFont="1" applyBorder="1" applyAlignment="1">
      <alignment horizontal="right" vertical="top"/>
    </xf>
    <xf numFmtId="49" fontId="10" fillId="0" borderId="0" xfId="17" applyNumberFormat="1" applyFont="1" applyBorder="1" applyAlignment="1">
      <alignment horizontal="left" vertical="top"/>
    </xf>
    <xf numFmtId="49" fontId="10" fillId="0" borderId="0" xfId="17" applyNumberFormat="1" applyFont="1" applyBorder="1" applyAlignment="1">
      <alignment horizontal="justify" vertical="top"/>
    </xf>
    <xf numFmtId="164" fontId="7" fillId="0" borderId="0" xfId="17" applyNumberFormat="1" applyFont="1" applyBorder="1" applyAlignment="1">
      <alignment horizontal="right" vertical="top"/>
    </xf>
    <xf numFmtId="0" fontId="10" fillId="0" borderId="0" xfId="0" applyFont="1" applyBorder="1" applyAlignment="1">
      <alignment horizontal="center" vertical="top"/>
    </xf>
    <xf numFmtId="164" fontId="7" fillId="0" borderId="2" xfId="17" applyNumberFormat="1" applyFont="1" applyBorder="1" applyAlignment="1">
      <alignment horizontal="right" vertical="top"/>
    </xf>
    <xf numFmtId="0" fontId="10" fillId="0" borderId="2" xfId="17" applyFont="1" applyBorder="1" applyAlignment="1">
      <alignment vertical="top"/>
    </xf>
    <xf numFmtId="0" fontId="10" fillId="0" borderId="0" xfId="0" applyFont="1" applyBorder="1"/>
    <xf numFmtId="49" fontId="11" fillId="0" borderId="0" xfId="17" applyNumberFormat="1" applyFont="1" applyAlignment="1">
      <alignment horizontal="center" vertical="top"/>
    </xf>
    <xf numFmtId="0" fontId="10" fillId="0" borderId="0" xfId="17" applyFont="1" applyAlignment="1">
      <alignment horizontal="center" vertical="top"/>
    </xf>
    <xf numFmtId="164" fontId="7" fillId="0" borderId="2" xfId="17" applyNumberFormat="1" applyFont="1" applyFill="1" applyBorder="1" applyAlignment="1">
      <alignment horizontal="right" vertical="top"/>
    </xf>
    <xf numFmtId="49" fontId="11" fillId="0" borderId="2" xfId="17" applyNumberFormat="1" applyFont="1" applyBorder="1" applyAlignment="1">
      <alignment horizontal="left" vertical="top"/>
    </xf>
    <xf numFmtId="49" fontId="10" fillId="0" borderId="2" xfId="17" applyNumberFormat="1" applyFont="1" applyBorder="1" applyAlignment="1">
      <alignment horizontal="justify" vertical="top"/>
    </xf>
    <xf numFmtId="164" fontId="11" fillId="0" borderId="0" xfId="0" applyNumberFormat="1" applyFont="1" applyBorder="1" applyAlignment="1">
      <alignment horizontal="right" vertical="top"/>
    </xf>
    <xf numFmtId="4" fontId="11" fillId="0" borderId="0" xfId="16" applyNumberFormat="1" applyFont="1" applyAlignment="1">
      <alignment vertical="center"/>
    </xf>
    <xf numFmtId="4" fontId="10" fillId="0" borderId="0" xfId="16" applyNumberFormat="1" applyFont="1" applyAlignment="1">
      <alignment vertical="center"/>
    </xf>
    <xf numFmtId="4" fontId="10" fillId="0" borderId="0" xfId="17" applyNumberFormat="1" applyFont="1" applyAlignment="1">
      <alignment vertical="top"/>
    </xf>
    <xf numFmtId="4" fontId="10" fillId="0" borderId="0" xfId="17" applyNumberFormat="1" applyFont="1" applyBorder="1" applyAlignment="1">
      <alignment vertical="top"/>
    </xf>
    <xf numFmtId="4" fontId="11" fillId="0" borderId="0" xfId="17" applyNumberFormat="1" applyFont="1" applyBorder="1" applyAlignment="1">
      <alignment vertical="top"/>
    </xf>
    <xf numFmtId="1" fontId="7" fillId="0" borderId="2" xfId="17" applyNumberFormat="1" applyFont="1" applyFill="1" applyBorder="1" applyAlignment="1">
      <alignment horizontal="right" vertical="top"/>
    </xf>
    <xf numFmtId="49" fontId="11" fillId="0" borderId="0" xfId="17" applyNumberFormat="1" applyFont="1" applyBorder="1" applyAlignment="1">
      <alignment horizontal="left" vertical="top"/>
    </xf>
    <xf numFmtId="0" fontId="11" fillId="0" borderId="0" xfId="17" applyFont="1" applyFill="1" applyBorder="1" applyAlignment="1">
      <alignment horizontal="center" vertical="top"/>
    </xf>
    <xf numFmtId="49" fontId="11" fillId="0" borderId="0" xfId="17" applyNumberFormat="1" applyFont="1" applyBorder="1" applyAlignment="1">
      <alignment horizontal="center" vertical="top"/>
    </xf>
    <xf numFmtId="49" fontId="11" fillId="0" borderId="0" xfId="17" applyNumberFormat="1" applyFont="1" applyBorder="1" applyAlignment="1">
      <alignment horizontal="justify" vertical="top"/>
    </xf>
    <xf numFmtId="1" fontId="11" fillId="0" borderId="0" xfId="0" applyNumberFormat="1" applyFont="1" applyBorder="1" applyAlignment="1">
      <alignment horizontal="right" vertical="top"/>
    </xf>
    <xf numFmtId="0" fontId="17" fillId="3" borderId="7" xfId="12" applyFont="1" applyFill="1" applyBorder="1" applyAlignment="1">
      <alignment horizontal="center" vertical="center" wrapText="1" readingOrder="1"/>
    </xf>
    <xf numFmtId="49" fontId="11" fillId="0" borderId="0" xfId="17" applyNumberFormat="1" applyFont="1" applyFill="1" applyBorder="1" applyAlignment="1">
      <alignment horizontal="center" vertical="top"/>
    </xf>
    <xf numFmtId="49" fontId="11" fillId="0" borderId="0" xfId="17" applyNumberFormat="1" applyFont="1" applyBorder="1" applyAlignment="1">
      <alignment horizontal="left" vertical="top"/>
    </xf>
    <xf numFmtId="0" fontId="11" fillId="0" borderId="0" xfId="17" applyFont="1" applyFill="1" applyAlignment="1">
      <alignment vertical="top"/>
    </xf>
    <xf numFmtId="4" fontId="10" fillId="0" borderId="0" xfId="17" applyNumberFormat="1" applyFont="1" applyFill="1" applyAlignment="1">
      <alignment vertical="top"/>
    </xf>
    <xf numFmtId="0" fontId="10" fillId="0" borderId="0" xfId="17" applyFont="1" applyFill="1" applyAlignment="1">
      <alignment vertical="top"/>
    </xf>
    <xf numFmtId="0" fontId="11" fillId="0" borderId="0" xfId="17" applyFont="1" applyFill="1" applyAlignment="1">
      <alignment horizontal="center" vertical="top"/>
    </xf>
    <xf numFmtId="4" fontId="11" fillId="0" borderId="0" xfId="17" applyNumberFormat="1" applyFont="1" applyFill="1" applyAlignment="1">
      <alignment horizontal="center" vertical="top"/>
    </xf>
    <xf numFmtId="0" fontId="15" fillId="2" borderId="0" xfId="12" applyFont="1" applyFill="1" applyBorder="1" applyAlignment="1">
      <alignment horizontal="center" vertical="center"/>
    </xf>
    <xf numFmtId="49" fontId="13" fillId="0" borderId="1" xfId="17" applyNumberFormat="1" applyFont="1" applyBorder="1" applyAlignment="1">
      <alignment horizontal="left" vertical="top"/>
    </xf>
    <xf numFmtId="49" fontId="13" fillId="0" borderId="0" xfId="17" applyNumberFormat="1" applyFont="1" applyBorder="1" applyAlignment="1">
      <alignment horizontal="left" vertical="top"/>
    </xf>
    <xf numFmtId="49" fontId="11" fillId="0" borderId="0" xfId="17" applyNumberFormat="1" applyFont="1" applyFill="1" applyBorder="1" applyAlignment="1">
      <alignment horizontal="center" vertical="top"/>
    </xf>
    <xf numFmtId="49" fontId="11" fillId="0" borderId="0" xfId="17" applyNumberFormat="1" applyFont="1" applyBorder="1" applyAlignment="1">
      <alignment horizontal="justify" vertical="top" wrapText="1"/>
    </xf>
    <xf numFmtId="49" fontId="11" fillId="0" borderId="0" xfId="17" applyNumberFormat="1" applyFont="1" applyBorder="1" applyAlignment="1">
      <alignment horizontal="left" vertical="top"/>
    </xf>
    <xf numFmtId="0" fontId="16" fillId="2" borderId="0" xfId="12" applyFont="1" applyFill="1" applyBorder="1" applyAlignment="1">
      <alignment horizontal="center" vertical="center"/>
    </xf>
    <xf numFmtId="0" fontId="17" fillId="3" borderId="5" xfId="12" applyFont="1" applyFill="1" applyBorder="1" applyAlignment="1">
      <alignment horizontal="center" vertical="center" wrapText="1" readingOrder="1"/>
    </xf>
    <xf numFmtId="0" fontId="17" fillId="3" borderId="4" xfId="12" applyFont="1" applyFill="1" applyBorder="1" applyAlignment="1">
      <alignment horizontal="center" vertical="center" wrapText="1" readingOrder="1"/>
    </xf>
    <xf numFmtId="0" fontId="17" fillId="3" borderId="6" xfId="12" applyFont="1" applyFill="1" applyBorder="1" applyAlignment="1">
      <alignment horizontal="center" vertical="center" wrapText="1" readingOrder="1"/>
    </xf>
    <xf numFmtId="0" fontId="17" fillId="3" borderId="7" xfId="12" applyFont="1" applyFill="1" applyBorder="1" applyAlignment="1">
      <alignment horizontal="center" vertical="center" wrapText="1" readingOrder="1"/>
    </xf>
    <xf numFmtId="0" fontId="17" fillId="3" borderId="3" xfId="12" applyFont="1" applyFill="1" applyBorder="1" applyAlignment="1">
      <alignment horizontal="center" vertical="center" wrapText="1" readingOrder="1"/>
    </xf>
  </cellXfs>
  <cellStyles count="18">
    <cellStyle name="Millares 2" xfId="10"/>
    <cellStyle name="Normal" xfId="0" builtinId="0"/>
    <cellStyle name="Normal 11" xfId="4"/>
    <cellStyle name="Normal 12" xfId="5"/>
    <cellStyle name="Normal 2" xfId="2"/>
    <cellStyle name="Normal 2 2" xfId="3"/>
    <cellStyle name="Normal 2 3" xfId="12"/>
    <cellStyle name="Normal 3" xfId="6"/>
    <cellStyle name="Normal 4" xfId="8"/>
    <cellStyle name="Normal 4 2" xfId="11"/>
    <cellStyle name="Normal 4 2 2" xfId="13"/>
    <cellStyle name="Normal 4 2 2 2" xfId="16"/>
    <cellStyle name="Normal 4 2 3" xfId="7"/>
    <cellStyle name="Normal 4 2 3 2" xfId="15"/>
    <cellStyle name="Normal 5" xfId="1"/>
    <cellStyle name="Normal 6" xfId="9"/>
    <cellStyle name="Normal 6 2" xfId="14"/>
    <cellStyle name="Normal 6 2 2" xfId="17"/>
  </cellStyles>
  <dxfs count="0"/>
  <tableStyles count="0" defaultTableStyle="TableStyleMedium2" defaultPivotStyle="PivotStyleLight16"/>
  <colors>
    <mruColors>
      <color rgb="FF929292"/>
      <color rgb="FFBFBFBF"/>
      <color rgb="FF28A659"/>
      <color rgb="FF1E7C42"/>
      <color rgb="FF1F8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Administracion 2018">
      <a:dk1>
        <a:sysClr val="windowText" lastClr="000000"/>
      </a:dk1>
      <a:lt1>
        <a:sysClr val="window" lastClr="FFFFFF"/>
      </a:lt1>
      <a:dk2>
        <a:srgbClr val="8A1846"/>
      </a:dk2>
      <a:lt2>
        <a:srgbClr val="EEECE1"/>
      </a:lt2>
      <a:accent1>
        <a:srgbClr val="621132"/>
      </a:accent1>
      <a:accent2>
        <a:srgbClr val="B09A5B"/>
      </a:accent2>
      <a:accent3>
        <a:srgbClr val="8A8D92"/>
      </a:accent3>
      <a:accent4>
        <a:srgbClr val="8A1846"/>
      </a:accent4>
      <a:accent5>
        <a:srgbClr val="C6B688"/>
      </a:accent5>
      <a:accent6>
        <a:srgbClr val="8D1F2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showGridLines="0" tabSelected="1" zoomScaleNormal="100" workbookViewId="0">
      <selection activeCell="E16" sqref="E16"/>
    </sheetView>
  </sheetViews>
  <sheetFormatPr baseColWidth="10" defaultRowHeight="12.75" x14ac:dyDescent="0.2"/>
  <cols>
    <col min="1" max="3" width="2" style="33" customWidth="1"/>
    <col min="4" max="4" width="6.28515625" style="33" bestFit="1" customWidth="1"/>
    <col min="5" max="5" width="60.7109375" style="9" customWidth="1"/>
    <col min="6" max="6" width="2.7109375" style="11" customWidth="1"/>
    <col min="7" max="7" width="24.85546875" style="34" bestFit="1" customWidth="1"/>
    <col min="8" max="11" width="13.7109375" style="9" customWidth="1"/>
    <col min="12" max="12" width="13" style="11" bestFit="1" customWidth="1"/>
    <col min="13" max="13" width="13.5703125" style="41" customWidth="1"/>
    <col min="14" max="16384" width="11.42578125" style="9"/>
  </cols>
  <sheetData>
    <row r="1" spans="1:13" s="2" customFormat="1" ht="15.75" customHeight="1" x14ac:dyDescent="0.2">
      <c r="A1" s="58" t="s">
        <v>7</v>
      </c>
      <c r="B1" s="58"/>
      <c r="C1" s="58"/>
      <c r="D1" s="58"/>
      <c r="E1" s="58"/>
      <c r="F1" s="58"/>
      <c r="G1" s="58"/>
      <c r="H1" s="58"/>
      <c r="I1" s="58"/>
      <c r="J1" s="58"/>
      <c r="K1" s="58"/>
      <c r="M1" s="39"/>
    </row>
    <row r="2" spans="1:13" s="2" customFormat="1" ht="15.75" customHeight="1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M2" s="39"/>
    </row>
    <row r="3" spans="1:13" s="2" customFormat="1" ht="15.75" customHeight="1" x14ac:dyDescent="0.2">
      <c r="A3" s="58" t="s">
        <v>9</v>
      </c>
      <c r="B3" s="58"/>
      <c r="C3" s="58"/>
      <c r="D3" s="58"/>
      <c r="E3" s="58"/>
      <c r="F3" s="58"/>
      <c r="G3" s="58"/>
      <c r="H3" s="58"/>
      <c r="I3" s="58"/>
      <c r="J3" s="58"/>
      <c r="K3" s="58"/>
      <c r="M3" s="39"/>
    </row>
    <row r="4" spans="1:13" s="3" customFormat="1" ht="15.75" customHeight="1" x14ac:dyDescent="0.2">
      <c r="A4" s="64" t="s">
        <v>83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2"/>
      <c r="M4" s="40"/>
    </row>
    <row r="5" spans="1:13" s="3" customFormat="1" ht="15.75" customHeight="1" x14ac:dyDescent="0.2">
      <c r="A5" s="64" t="s">
        <v>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2"/>
      <c r="M5" s="40"/>
    </row>
    <row r="6" spans="1:13" s="3" customFormat="1" ht="15.75" customHeight="1" x14ac:dyDescent="0.2">
      <c r="A6" s="65" t="s">
        <v>10</v>
      </c>
      <c r="B6" s="66"/>
      <c r="C6" s="66"/>
      <c r="D6" s="66"/>
      <c r="E6" s="66"/>
      <c r="F6" s="66" t="s">
        <v>11</v>
      </c>
      <c r="G6" s="66"/>
      <c r="H6" s="66" t="s">
        <v>2</v>
      </c>
      <c r="I6" s="66"/>
      <c r="J6" s="66"/>
      <c r="K6" s="69"/>
      <c r="L6" s="2"/>
      <c r="M6" s="40"/>
    </row>
    <row r="7" spans="1:13" s="4" customFormat="1" ht="59.25" customHeight="1" x14ac:dyDescent="0.2">
      <c r="A7" s="67"/>
      <c r="B7" s="68"/>
      <c r="C7" s="68"/>
      <c r="D7" s="68"/>
      <c r="E7" s="68"/>
      <c r="F7" s="68"/>
      <c r="G7" s="68"/>
      <c r="H7" s="50" t="s">
        <v>8</v>
      </c>
      <c r="I7" s="50" t="s">
        <v>42</v>
      </c>
      <c r="J7" s="50" t="s">
        <v>3</v>
      </c>
      <c r="K7" s="1" t="s">
        <v>0</v>
      </c>
      <c r="M7" s="5"/>
    </row>
    <row r="8" spans="1:13" s="55" customFormat="1" ht="3" customHeight="1" x14ac:dyDescent="0.2">
      <c r="A8" s="51"/>
      <c r="B8" s="51"/>
      <c r="C8" s="51"/>
      <c r="D8" s="51"/>
      <c r="E8" s="6"/>
      <c r="F8" s="7"/>
      <c r="G8" s="8"/>
      <c r="H8" s="6"/>
      <c r="I8" s="6"/>
      <c r="J8" s="6"/>
      <c r="K8" s="6"/>
      <c r="L8" s="53"/>
      <c r="M8" s="54"/>
    </row>
    <row r="9" spans="1:13" s="56" customFormat="1" x14ac:dyDescent="0.2">
      <c r="A9" s="61" t="s">
        <v>0</v>
      </c>
      <c r="B9" s="61"/>
      <c r="C9" s="61"/>
      <c r="D9" s="61"/>
      <c r="E9" s="61"/>
      <c r="F9" s="46"/>
      <c r="G9" s="46"/>
      <c r="H9" s="10">
        <f>SUM(H11,H31)</f>
        <v>35194842.93</v>
      </c>
      <c r="I9" s="10">
        <f t="shared" ref="I9:K9" si="0">SUM(I11,I31)</f>
        <v>2681383</v>
      </c>
      <c r="J9" s="10">
        <f t="shared" si="0"/>
        <v>88975145.120000005</v>
      </c>
      <c r="K9" s="10">
        <f t="shared" si="0"/>
        <v>126851371.05</v>
      </c>
      <c r="M9" s="57"/>
    </row>
    <row r="10" spans="1:13" s="16" customFormat="1" x14ac:dyDescent="0.2">
      <c r="A10" s="24"/>
      <c r="B10" s="24"/>
      <c r="C10" s="24"/>
      <c r="D10" s="24"/>
      <c r="E10" s="18"/>
      <c r="F10" s="13"/>
      <c r="G10" s="14"/>
      <c r="H10" s="20"/>
      <c r="I10" s="19"/>
      <c r="J10" s="19"/>
      <c r="K10" s="20"/>
      <c r="L10" s="13"/>
      <c r="M10" s="42"/>
    </row>
    <row r="11" spans="1:13" s="13" customFormat="1" x14ac:dyDescent="0.2">
      <c r="A11" s="63" t="s">
        <v>5</v>
      </c>
      <c r="B11" s="63"/>
      <c r="C11" s="63"/>
      <c r="D11" s="63"/>
      <c r="E11" s="63"/>
      <c r="G11" s="17"/>
      <c r="H11" s="15">
        <f t="shared" ref="H11:I11" si="1">SUM(H13,H19)</f>
        <v>0</v>
      </c>
      <c r="I11" s="15">
        <f t="shared" si="1"/>
        <v>0</v>
      </c>
      <c r="J11" s="25">
        <f>SUM(J13,J19)</f>
        <v>82071402</v>
      </c>
      <c r="K11" s="25">
        <f>SUM(K13,K19)</f>
        <v>82071402</v>
      </c>
      <c r="M11" s="43"/>
    </row>
    <row r="12" spans="1:13" s="13" customFormat="1" ht="6" customHeight="1" x14ac:dyDescent="0.2">
      <c r="A12" s="52"/>
      <c r="B12" s="52"/>
      <c r="C12" s="52"/>
      <c r="D12" s="52"/>
      <c r="E12" s="52"/>
      <c r="G12" s="17"/>
      <c r="H12" s="25"/>
      <c r="I12" s="25"/>
      <c r="J12" s="25"/>
      <c r="K12" s="25"/>
      <c r="M12" s="43"/>
    </row>
    <row r="13" spans="1:13" s="13" customFormat="1" x14ac:dyDescent="0.2">
      <c r="A13" s="52"/>
      <c r="B13" s="63" t="s">
        <v>55</v>
      </c>
      <c r="C13" s="63"/>
      <c r="D13" s="63"/>
      <c r="E13" s="63"/>
      <c r="G13" s="17"/>
      <c r="H13" s="15">
        <f t="shared" ref="H13:I14" si="2">SUM(H14)</f>
        <v>0</v>
      </c>
      <c r="I13" s="15">
        <f t="shared" si="2"/>
        <v>0</v>
      </c>
      <c r="J13" s="10">
        <f>SUM(J14)</f>
        <v>8094423</v>
      </c>
      <c r="K13" s="10">
        <f>SUM(K14)</f>
        <v>8094423</v>
      </c>
      <c r="L13" s="15"/>
      <c r="M13" s="43"/>
    </row>
    <row r="14" spans="1:13" s="13" customFormat="1" x14ac:dyDescent="0.2">
      <c r="A14" s="52"/>
      <c r="B14" s="26"/>
      <c r="C14" s="63" t="s">
        <v>87</v>
      </c>
      <c r="D14" s="63"/>
      <c r="E14" s="63"/>
      <c r="G14" s="17"/>
      <c r="H14" s="15">
        <f t="shared" si="2"/>
        <v>0</v>
      </c>
      <c r="I14" s="15">
        <f t="shared" si="2"/>
        <v>0</v>
      </c>
      <c r="J14" s="10">
        <f>SUM(J15)</f>
        <v>8094423</v>
      </c>
      <c r="K14" s="10">
        <f>SUM(K15)</f>
        <v>8094423</v>
      </c>
      <c r="M14" s="43"/>
    </row>
    <row r="15" spans="1:13" s="13" customFormat="1" x14ac:dyDescent="0.2">
      <c r="A15" s="52"/>
      <c r="B15" s="26"/>
      <c r="C15" s="26"/>
      <c r="D15" s="47" t="s">
        <v>88</v>
      </c>
      <c r="E15" s="52" t="s">
        <v>89</v>
      </c>
      <c r="G15" s="17"/>
      <c r="H15" s="15">
        <f t="shared" ref="H15:I15" si="3">SUM(H16:H17)</f>
        <v>0</v>
      </c>
      <c r="I15" s="15">
        <f t="shared" si="3"/>
        <v>0</v>
      </c>
      <c r="J15" s="10">
        <f>SUM(J16:J17)</f>
        <v>8094423</v>
      </c>
      <c r="K15" s="10">
        <f>SUM(K16:K17)</f>
        <v>8094423</v>
      </c>
      <c r="M15" s="43"/>
    </row>
    <row r="16" spans="1:13" s="16" customFormat="1" ht="25.5" x14ac:dyDescent="0.2">
      <c r="A16" s="26"/>
      <c r="B16" s="26"/>
      <c r="C16" s="26"/>
      <c r="D16" s="24"/>
      <c r="E16" s="27" t="s">
        <v>90</v>
      </c>
      <c r="G16" s="14" t="s">
        <v>30</v>
      </c>
      <c r="H16" s="19">
        <v>0</v>
      </c>
      <c r="I16" s="19">
        <v>0</v>
      </c>
      <c r="J16" s="20">
        <v>1681829</v>
      </c>
      <c r="K16" s="20">
        <f>SUM(H16:J16)</f>
        <v>1681829</v>
      </c>
      <c r="M16" s="42"/>
    </row>
    <row r="17" spans="1:13" s="13" customFormat="1" ht="25.5" x14ac:dyDescent="0.2">
      <c r="A17" s="52"/>
      <c r="B17" s="52"/>
      <c r="C17" s="52"/>
      <c r="D17" s="47"/>
      <c r="E17" s="27" t="s">
        <v>91</v>
      </c>
      <c r="G17" s="29" t="s">
        <v>43</v>
      </c>
      <c r="H17" s="19">
        <v>0</v>
      </c>
      <c r="I17" s="19">
        <v>0</v>
      </c>
      <c r="J17" s="20">
        <v>6412594</v>
      </c>
      <c r="K17" s="20">
        <f>SUM(H17:J17)</f>
        <v>6412594</v>
      </c>
      <c r="L17" s="25"/>
      <c r="M17" s="43"/>
    </row>
    <row r="18" spans="1:13" s="13" customFormat="1" ht="3" customHeight="1" x14ac:dyDescent="0.2">
      <c r="A18" s="52"/>
      <c r="B18" s="52"/>
      <c r="C18" s="52"/>
      <c r="D18" s="47"/>
      <c r="E18" s="27"/>
      <c r="G18" s="29"/>
      <c r="H18" s="29"/>
      <c r="I18" s="29"/>
      <c r="J18" s="20"/>
      <c r="K18" s="20"/>
      <c r="L18" s="25"/>
      <c r="M18" s="43"/>
    </row>
    <row r="19" spans="1:13" s="13" customFormat="1" x14ac:dyDescent="0.2">
      <c r="A19" s="52"/>
      <c r="B19" s="63" t="s">
        <v>84</v>
      </c>
      <c r="C19" s="63"/>
      <c r="D19" s="63"/>
      <c r="E19" s="63"/>
      <c r="G19" s="29"/>
      <c r="H19" s="15">
        <f t="shared" ref="H19:I19" si="4">SUM(H20,H23,H26)</f>
        <v>0</v>
      </c>
      <c r="I19" s="15">
        <f t="shared" si="4"/>
        <v>0</v>
      </c>
      <c r="J19" s="10">
        <f>SUM(J20,J23,J26)</f>
        <v>73976979</v>
      </c>
      <c r="K19" s="10">
        <f>SUM(K20,K23,K26)</f>
        <v>73976979</v>
      </c>
      <c r="L19" s="25"/>
      <c r="M19" s="43"/>
    </row>
    <row r="20" spans="1:13" s="13" customFormat="1" x14ac:dyDescent="0.2">
      <c r="A20" s="52"/>
      <c r="B20" s="52"/>
      <c r="C20" s="63" t="s">
        <v>20</v>
      </c>
      <c r="D20" s="63"/>
      <c r="E20" s="63"/>
      <c r="G20" s="29"/>
      <c r="H20" s="15">
        <f t="shared" ref="H20:I21" si="5">SUM(H21)</f>
        <v>0</v>
      </c>
      <c r="I20" s="15">
        <f t="shared" si="5"/>
        <v>0</v>
      </c>
      <c r="J20" s="10">
        <f>SUM(J21)</f>
        <v>1069707</v>
      </c>
      <c r="K20" s="10">
        <f>SUM(K21)</f>
        <v>1069707</v>
      </c>
      <c r="L20" s="25"/>
      <c r="M20" s="43"/>
    </row>
    <row r="21" spans="1:13" s="13" customFormat="1" ht="25.5" x14ac:dyDescent="0.2">
      <c r="A21" s="52"/>
      <c r="B21" s="52"/>
      <c r="C21" s="52"/>
      <c r="D21" s="47" t="s">
        <v>93</v>
      </c>
      <c r="E21" s="48" t="s">
        <v>92</v>
      </c>
      <c r="G21" s="29"/>
      <c r="H21" s="15">
        <f t="shared" si="5"/>
        <v>0</v>
      </c>
      <c r="I21" s="15">
        <f t="shared" si="5"/>
        <v>0</v>
      </c>
      <c r="J21" s="10">
        <f>SUM(J22)</f>
        <v>1069707</v>
      </c>
      <c r="K21" s="10">
        <f>SUM(K22)</f>
        <v>1069707</v>
      </c>
      <c r="L21" s="25"/>
      <c r="M21" s="43"/>
    </row>
    <row r="22" spans="1:13" s="13" customFormat="1" ht="12.75" customHeight="1" x14ac:dyDescent="0.2">
      <c r="A22" s="52"/>
      <c r="B22" s="52"/>
      <c r="C22" s="52"/>
      <c r="D22" s="47"/>
      <c r="E22" s="27" t="s">
        <v>94</v>
      </c>
      <c r="G22" s="29" t="s">
        <v>39</v>
      </c>
      <c r="H22" s="19">
        <v>0</v>
      </c>
      <c r="I22" s="19">
        <v>0</v>
      </c>
      <c r="J22" s="20">
        <v>1069707</v>
      </c>
      <c r="K22" s="20">
        <f>SUM(H22:J22)</f>
        <v>1069707</v>
      </c>
      <c r="L22" s="25"/>
      <c r="M22" s="43"/>
    </row>
    <row r="23" spans="1:13" s="13" customFormat="1" ht="12.75" customHeight="1" x14ac:dyDescent="0.2">
      <c r="A23" s="52"/>
      <c r="B23" s="52"/>
      <c r="C23" s="63" t="s">
        <v>24</v>
      </c>
      <c r="D23" s="63"/>
      <c r="E23" s="63"/>
      <c r="G23" s="29"/>
      <c r="H23" s="29"/>
      <c r="I23" s="29"/>
      <c r="J23" s="10">
        <f>SUM(J24)</f>
        <v>764174</v>
      </c>
      <c r="K23" s="10">
        <f>SUM(K24)</f>
        <v>764174</v>
      </c>
      <c r="L23" s="25"/>
      <c r="M23" s="43"/>
    </row>
    <row r="24" spans="1:13" s="13" customFormat="1" ht="12.75" customHeight="1" x14ac:dyDescent="0.2">
      <c r="A24" s="52"/>
      <c r="B24" s="52"/>
      <c r="C24" s="52"/>
      <c r="D24" s="47" t="s">
        <v>95</v>
      </c>
      <c r="E24" s="48" t="s">
        <v>96</v>
      </c>
      <c r="G24" s="29"/>
      <c r="H24" s="29"/>
      <c r="I24" s="29"/>
      <c r="J24" s="10">
        <f t="shared" ref="J24:K24" si="6">SUM(J25)</f>
        <v>764174</v>
      </c>
      <c r="K24" s="10">
        <f t="shared" si="6"/>
        <v>764174</v>
      </c>
      <c r="L24" s="25"/>
      <c r="M24" s="43"/>
    </row>
    <row r="25" spans="1:13" s="13" customFormat="1" ht="27" customHeight="1" x14ac:dyDescent="0.2">
      <c r="A25" s="52"/>
      <c r="B25" s="52"/>
      <c r="C25" s="52"/>
      <c r="D25" s="47"/>
      <c r="E25" s="27" t="s">
        <v>97</v>
      </c>
      <c r="G25" s="29" t="s">
        <v>17</v>
      </c>
      <c r="H25" s="19">
        <v>0</v>
      </c>
      <c r="I25" s="19">
        <v>0</v>
      </c>
      <c r="J25" s="20">
        <v>764174</v>
      </c>
      <c r="K25" s="20">
        <f>SUM(H25:J25)</f>
        <v>764174</v>
      </c>
      <c r="L25" s="25"/>
      <c r="M25" s="43"/>
    </row>
    <row r="26" spans="1:13" s="13" customFormat="1" x14ac:dyDescent="0.2">
      <c r="A26" s="52"/>
      <c r="B26" s="52"/>
      <c r="C26" s="62" t="s">
        <v>12</v>
      </c>
      <c r="D26" s="62"/>
      <c r="E26" s="62"/>
      <c r="G26" s="29"/>
      <c r="H26" s="29"/>
      <c r="I26" s="29"/>
      <c r="J26" s="10">
        <f>SUM(J27)</f>
        <v>72143098</v>
      </c>
      <c r="K26" s="10">
        <f>SUM(K27)</f>
        <v>72143098</v>
      </c>
      <c r="L26" s="25"/>
      <c r="M26" s="43"/>
    </row>
    <row r="27" spans="1:13" s="13" customFormat="1" x14ac:dyDescent="0.2">
      <c r="A27" s="52"/>
      <c r="B27" s="52"/>
      <c r="C27" s="52"/>
      <c r="D27" s="47" t="s">
        <v>85</v>
      </c>
      <c r="E27" s="48" t="s">
        <v>86</v>
      </c>
      <c r="G27" s="29"/>
      <c r="H27" s="29"/>
      <c r="I27" s="29"/>
      <c r="J27" s="10">
        <f>SUM(J28:J29)</f>
        <v>72143098</v>
      </c>
      <c r="K27" s="10">
        <f>SUM(K28:K29)</f>
        <v>72143098</v>
      </c>
      <c r="L27" s="25"/>
      <c r="M27" s="43"/>
    </row>
    <row r="28" spans="1:13" s="13" customFormat="1" ht="25.5" x14ac:dyDescent="0.2">
      <c r="A28" s="52"/>
      <c r="B28" s="52"/>
      <c r="C28" s="52"/>
      <c r="D28" s="47"/>
      <c r="E28" s="27" t="s">
        <v>98</v>
      </c>
      <c r="G28" s="29" t="s">
        <v>13</v>
      </c>
      <c r="H28" s="19">
        <v>0</v>
      </c>
      <c r="I28" s="19">
        <v>0</v>
      </c>
      <c r="J28" s="20">
        <v>2072006</v>
      </c>
      <c r="K28" s="20">
        <f>SUM(H28:J28)</f>
        <v>2072006</v>
      </c>
      <c r="L28" s="25"/>
      <c r="M28" s="43"/>
    </row>
    <row r="29" spans="1:13" s="13" customFormat="1" ht="38.25" x14ac:dyDescent="0.2">
      <c r="A29" s="52"/>
      <c r="B29" s="52"/>
      <c r="C29" s="52"/>
      <c r="D29" s="47"/>
      <c r="E29" s="27" t="s">
        <v>97</v>
      </c>
      <c r="G29" s="29" t="s">
        <v>17</v>
      </c>
      <c r="H29" s="19">
        <v>0</v>
      </c>
      <c r="I29" s="19">
        <v>0</v>
      </c>
      <c r="J29" s="20">
        <v>70071092</v>
      </c>
      <c r="K29" s="20">
        <f>SUM(H29:J29)</f>
        <v>70071092</v>
      </c>
      <c r="L29" s="25"/>
      <c r="M29" s="43"/>
    </row>
    <row r="30" spans="1:13" s="16" customFormat="1" x14ac:dyDescent="0.2">
      <c r="A30" s="47"/>
      <c r="B30" s="47"/>
      <c r="C30" s="52"/>
      <c r="D30" s="47"/>
      <c r="E30" s="27"/>
      <c r="F30" s="13"/>
      <c r="G30" s="14"/>
      <c r="H30" s="14"/>
      <c r="I30" s="14"/>
      <c r="J30" s="14"/>
      <c r="K30" s="28"/>
      <c r="L30" s="13"/>
      <c r="M30" s="42"/>
    </row>
    <row r="31" spans="1:13" s="13" customFormat="1" ht="24" customHeight="1" x14ac:dyDescent="0.2">
      <c r="A31" s="62" t="s">
        <v>4</v>
      </c>
      <c r="B31" s="62"/>
      <c r="C31" s="62"/>
      <c r="D31" s="62"/>
      <c r="E31" s="62"/>
      <c r="G31" s="17"/>
      <c r="H31" s="38">
        <f t="shared" ref="H31:K31" si="7">SUM(H33,H38)</f>
        <v>35194842.93</v>
      </c>
      <c r="I31" s="25">
        <f t="shared" si="7"/>
        <v>2681383</v>
      </c>
      <c r="J31" s="25">
        <f t="shared" si="7"/>
        <v>6903743.120000001</v>
      </c>
      <c r="K31" s="25">
        <f t="shared" si="7"/>
        <v>44779969.049999997</v>
      </c>
      <c r="L31" s="25"/>
      <c r="M31" s="43"/>
    </row>
    <row r="32" spans="1:13" s="13" customFormat="1" ht="6" customHeight="1" x14ac:dyDescent="0.2">
      <c r="A32" s="52"/>
      <c r="B32" s="52"/>
      <c r="C32" s="52"/>
      <c r="D32" s="52"/>
      <c r="E32" s="52"/>
      <c r="G32" s="17"/>
      <c r="H32" s="25"/>
      <c r="I32" s="25"/>
      <c r="J32" s="25"/>
      <c r="K32" s="25"/>
      <c r="M32" s="43"/>
    </row>
    <row r="33" spans="1:13" s="13" customFormat="1" ht="12.75" customHeight="1" x14ac:dyDescent="0.2">
      <c r="A33" s="52"/>
      <c r="B33" s="63" t="s">
        <v>55</v>
      </c>
      <c r="C33" s="63"/>
      <c r="D33" s="63"/>
      <c r="E33" s="63"/>
      <c r="G33" s="17"/>
      <c r="H33" s="15">
        <f t="shared" ref="H33:K35" si="8">SUM(H34)</f>
        <v>0</v>
      </c>
      <c r="I33" s="25">
        <f t="shared" si="8"/>
        <v>2681383</v>
      </c>
      <c r="J33" s="15">
        <f t="shared" si="8"/>
        <v>0</v>
      </c>
      <c r="K33" s="25">
        <f t="shared" si="8"/>
        <v>2681383</v>
      </c>
      <c r="M33" s="43"/>
    </row>
    <row r="34" spans="1:13" s="13" customFormat="1" ht="12.75" customHeight="1" x14ac:dyDescent="0.2">
      <c r="A34" s="52"/>
      <c r="B34" s="52"/>
      <c r="C34" s="62" t="s">
        <v>87</v>
      </c>
      <c r="D34" s="62"/>
      <c r="E34" s="62"/>
      <c r="G34" s="17"/>
      <c r="H34" s="15">
        <f t="shared" si="8"/>
        <v>0</v>
      </c>
      <c r="I34" s="25">
        <f t="shared" si="8"/>
        <v>2681383</v>
      </c>
      <c r="J34" s="15">
        <f t="shared" si="8"/>
        <v>0</v>
      </c>
      <c r="K34" s="25">
        <f t="shared" si="8"/>
        <v>2681383</v>
      </c>
      <c r="M34" s="43"/>
    </row>
    <row r="35" spans="1:13" s="13" customFormat="1" ht="12.75" customHeight="1" x14ac:dyDescent="0.2">
      <c r="A35" s="52"/>
      <c r="B35" s="52"/>
      <c r="C35" s="52"/>
      <c r="D35" s="52" t="s">
        <v>88</v>
      </c>
      <c r="E35" s="52" t="s">
        <v>89</v>
      </c>
      <c r="G35" s="17"/>
      <c r="H35" s="15">
        <f t="shared" si="8"/>
        <v>0</v>
      </c>
      <c r="I35" s="25">
        <f t="shared" si="8"/>
        <v>2681383</v>
      </c>
      <c r="J35" s="15">
        <f t="shared" si="8"/>
        <v>0</v>
      </c>
      <c r="K35" s="25">
        <f t="shared" si="8"/>
        <v>2681383</v>
      </c>
      <c r="M35" s="43"/>
    </row>
    <row r="36" spans="1:13" s="16" customFormat="1" ht="39" customHeight="1" x14ac:dyDescent="0.2">
      <c r="A36" s="26"/>
      <c r="B36" s="26"/>
      <c r="C36" s="26"/>
      <c r="D36" s="26"/>
      <c r="E36" s="27" t="s">
        <v>162</v>
      </c>
      <c r="G36" s="14" t="s">
        <v>53</v>
      </c>
      <c r="H36" s="19">
        <v>0</v>
      </c>
      <c r="I36" s="28">
        <v>2681383</v>
      </c>
      <c r="J36" s="19">
        <v>0</v>
      </c>
      <c r="K36" s="20">
        <f>SUM(H36:J36)</f>
        <v>2681383</v>
      </c>
      <c r="M36" s="42"/>
    </row>
    <row r="37" spans="1:13" s="13" customFormat="1" ht="3" customHeight="1" x14ac:dyDescent="0.2">
      <c r="A37" s="52"/>
      <c r="B37" s="52"/>
      <c r="C37" s="52"/>
      <c r="D37" s="52"/>
      <c r="E37" s="52"/>
      <c r="G37" s="17"/>
      <c r="H37" s="25"/>
      <c r="I37" s="25"/>
      <c r="J37" s="25"/>
      <c r="K37" s="25"/>
      <c r="M37" s="43"/>
    </row>
    <row r="38" spans="1:13" s="13" customFormat="1" x14ac:dyDescent="0.2">
      <c r="A38" s="52"/>
      <c r="B38" s="63" t="s">
        <v>84</v>
      </c>
      <c r="C38" s="63"/>
      <c r="D38" s="63"/>
      <c r="E38" s="63"/>
      <c r="G38" s="17"/>
      <c r="H38" s="38">
        <f t="shared" ref="H38:K38" si="9">SUM(H39)</f>
        <v>35194842.93</v>
      </c>
      <c r="I38" s="49">
        <f t="shared" si="9"/>
        <v>0</v>
      </c>
      <c r="J38" s="38">
        <f t="shared" si="9"/>
        <v>6903743.120000001</v>
      </c>
      <c r="K38" s="38">
        <f t="shared" si="9"/>
        <v>42098586.049999997</v>
      </c>
      <c r="L38" s="25"/>
      <c r="M38" s="43"/>
    </row>
    <row r="39" spans="1:13" s="13" customFormat="1" x14ac:dyDescent="0.2">
      <c r="A39" s="52"/>
      <c r="B39" s="52"/>
      <c r="C39" s="62" t="s">
        <v>12</v>
      </c>
      <c r="D39" s="62"/>
      <c r="E39" s="62"/>
      <c r="G39" s="29"/>
      <c r="H39" s="38">
        <f>SUM(H40,H60,H128,H132)</f>
        <v>35194842.93</v>
      </c>
      <c r="I39" s="49">
        <f>SUM(I40,I60,I128,I132)</f>
        <v>0</v>
      </c>
      <c r="J39" s="38">
        <f>SUM(J40,J60,J128,J132)</f>
        <v>6903743.120000001</v>
      </c>
      <c r="K39" s="38">
        <f>SUM(K40,K60,K128,K132)</f>
        <v>42098586.049999997</v>
      </c>
      <c r="L39" s="25"/>
      <c r="M39" s="43"/>
    </row>
    <row r="40" spans="1:13" s="16" customFormat="1" x14ac:dyDescent="0.2">
      <c r="A40" s="24"/>
      <c r="B40" s="24"/>
      <c r="C40" s="26"/>
      <c r="D40" s="47" t="s">
        <v>99</v>
      </c>
      <c r="E40" s="52" t="s">
        <v>100</v>
      </c>
      <c r="G40" s="14"/>
      <c r="H40" s="49">
        <f t="shared" ref="H40:I40" si="10">SUM(H41:H59)</f>
        <v>0</v>
      </c>
      <c r="I40" s="49">
        <f t="shared" si="10"/>
        <v>0</v>
      </c>
      <c r="J40" s="38">
        <f>SUM(J41:J59)</f>
        <v>6903743.120000001</v>
      </c>
      <c r="K40" s="38">
        <f>SUM(K41:K59)</f>
        <v>6903743.120000001</v>
      </c>
      <c r="L40" s="13"/>
      <c r="M40" s="42"/>
    </row>
    <row r="41" spans="1:13" s="16" customFormat="1" x14ac:dyDescent="0.2">
      <c r="A41" s="24"/>
      <c r="B41" s="24"/>
      <c r="C41" s="26"/>
      <c r="D41" s="26"/>
      <c r="E41" s="26" t="s">
        <v>101</v>
      </c>
      <c r="G41" s="14" t="s">
        <v>56</v>
      </c>
      <c r="H41" s="19">
        <v>0</v>
      </c>
      <c r="I41" s="19">
        <v>0</v>
      </c>
      <c r="J41" s="28">
        <v>167221.87</v>
      </c>
      <c r="K41" s="20">
        <f t="shared" ref="K41:K59" si="11">SUM(H41:J41)</f>
        <v>167221.87</v>
      </c>
      <c r="L41" s="13"/>
      <c r="M41" s="42"/>
    </row>
    <row r="42" spans="1:13" s="16" customFormat="1" x14ac:dyDescent="0.2">
      <c r="A42" s="24"/>
      <c r="B42" s="24"/>
      <c r="C42" s="26"/>
      <c r="D42" s="26"/>
      <c r="E42" s="26" t="s">
        <v>102</v>
      </c>
      <c r="G42" s="14" t="s">
        <v>38</v>
      </c>
      <c r="H42" s="19">
        <v>0</v>
      </c>
      <c r="I42" s="19">
        <v>0</v>
      </c>
      <c r="J42" s="28">
        <v>254558.11</v>
      </c>
      <c r="K42" s="20">
        <f t="shared" si="11"/>
        <v>254558.11</v>
      </c>
      <c r="L42" s="13"/>
      <c r="M42" s="42"/>
    </row>
    <row r="43" spans="1:13" s="16" customFormat="1" x14ac:dyDescent="0.2">
      <c r="A43" s="24"/>
      <c r="B43" s="24"/>
      <c r="C43" s="26"/>
      <c r="D43" s="26"/>
      <c r="E43" s="26" t="s">
        <v>103</v>
      </c>
      <c r="G43" s="14" t="s">
        <v>168</v>
      </c>
      <c r="H43" s="19">
        <v>0</v>
      </c>
      <c r="I43" s="19">
        <v>0</v>
      </c>
      <c r="J43" s="28">
        <v>33796.53</v>
      </c>
      <c r="K43" s="20">
        <f t="shared" si="11"/>
        <v>33796.53</v>
      </c>
      <c r="L43" s="13"/>
      <c r="M43" s="42"/>
    </row>
    <row r="44" spans="1:13" s="16" customFormat="1" x14ac:dyDescent="0.2">
      <c r="A44" s="24"/>
      <c r="B44" s="24"/>
      <c r="C44" s="26"/>
      <c r="D44" s="26"/>
      <c r="E44" s="26" t="s">
        <v>104</v>
      </c>
      <c r="G44" s="14" t="s">
        <v>168</v>
      </c>
      <c r="H44" s="19">
        <v>0</v>
      </c>
      <c r="I44" s="19">
        <v>0</v>
      </c>
      <c r="J44" s="28">
        <v>429125.06</v>
      </c>
      <c r="K44" s="20">
        <f t="shared" si="11"/>
        <v>429125.06</v>
      </c>
      <c r="L44" s="13"/>
      <c r="M44" s="42"/>
    </row>
    <row r="45" spans="1:13" s="16" customFormat="1" x14ac:dyDescent="0.2">
      <c r="A45" s="24"/>
      <c r="B45" s="24"/>
      <c r="C45" s="26"/>
      <c r="D45" s="26"/>
      <c r="E45" s="26" t="s">
        <v>105</v>
      </c>
      <c r="G45" s="14" t="s">
        <v>28</v>
      </c>
      <c r="H45" s="19">
        <v>0</v>
      </c>
      <c r="I45" s="19">
        <v>0</v>
      </c>
      <c r="J45" s="28">
        <v>352800.37</v>
      </c>
      <c r="K45" s="20">
        <f t="shared" si="11"/>
        <v>352800.37</v>
      </c>
      <c r="L45" s="13"/>
      <c r="M45" s="42"/>
    </row>
    <row r="46" spans="1:13" s="16" customFormat="1" x14ac:dyDescent="0.2">
      <c r="A46" s="24"/>
      <c r="B46" s="24"/>
      <c r="C46" s="26"/>
      <c r="D46" s="26"/>
      <c r="E46" s="26" t="s">
        <v>106</v>
      </c>
      <c r="G46" s="14" t="s">
        <v>57</v>
      </c>
      <c r="H46" s="19">
        <v>0</v>
      </c>
      <c r="I46" s="19">
        <v>0</v>
      </c>
      <c r="J46" s="28">
        <v>288966.14</v>
      </c>
      <c r="K46" s="20">
        <f t="shared" si="11"/>
        <v>288966.14</v>
      </c>
      <c r="L46" s="13"/>
      <c r="M46" s="42"/>
    </row>
    <row r="47" spans="1:13" s="16" customFormat="1" x14ac:dyDescent="0.2">
      <c r="A47" s="24"/>
      <c r="B47" s="24"/>
      <c r="C47" s="26"/>
      <c r="D47" s="26"/>
      <c r="E47" s="26" t="s">
        <v>107</v>
      </c>
      <c r="G47" s="14" t="s">
        <v>32</v>
      </c>
      <c r="H47" s="19">
        <v>0</v>
      </c>
      <c r="I47" s="19">
        <v>0</v>
      </c>
      <c r="J47" s="28">
        <v>175303.23</v>
      </c>
      <c r="K47" s="20">
        <f t="shared" si="11"/>
        <v>175303.23</v>
      </c>
      <c r="L47" s="13"/>
      <c r="M47" s="42"/>
    </row>
    <row r="48" spans="1:13" s="16" customFormat="1" x14ac:dyDescent="0.2">
      <c r="A48" s="24"/>
      <c r="B48" s="24"/>
      <c r="C48" s="26"/>
      <c r="D48" s="26"/>
      <c r="E48" s="26" t="s">
        <v>108</v>
      </c>
      <c r="G48" s="14" t="s">
        <v>37</v>
      </c>
      <c r="H48" s="19">
        <v>0</v>
      </c>
      <c r="I48" s="19">
        <v>0</v>
      </c>
      <c r="J48" s="28">
        <v>359714.98</v>
      </c>
      <c r="K48" s="20">
        <f t="shared" si="11"/>
        <v>359714.98</v>
      </c>
      <c r="L48" s="13"/>
      <c r="M48" s="42"/>
    </row>
    <row r="49" spans="1:13" s="16" customFormat="1" x14ac:dyDescent="0.2">
      <c r="A49" s="24"/>
      <c r="B49" s="24"/>
      <c r="C49" s="26"/>
      <c r="D49" s="26"/>
      <c r="E49" s="26" t="s">
        <v>109</v>
      </c>
      <c r="G49" s="14" t="s">
        <v>62</v>
      </c>
      <c r="H49" s="19">
        <v>0</v>
      </c>
      <c r="I49" s="19">
        <v>0</v>
      </c>
      <c r="J49" s="28">
        <v>493735.81</v>
      </c>
      <c r="K49" s="20">
        <f t="shared" si="11"/>
        <v>493735.81</v>
      </c>
      <c r="L49" s="13"/>
      <c r="M49" s="42"/>
    </row>
    <row r="50" spans="1:13" s="16" customFormat="1" x14ac:dyDescent="0.2">
      <c r="A50" s="24"/>
      <c r="B50" s="24"/>
      <c r="C50" s="26"/>
      <c r="D50" s="26"/>
      <c r="E50" s="26" t="s">
        <v>110</v>
      </c>
      <c r="G50" s="14" t="s">
        <v>169</v>
      </c>
      <c r="H50" s="19">
        <v>0</v>
      </c>
      <c r="I50" s="19">
        <v>0</v>
      </c>
      <c r="J50" s="28">
        <v>212669.54</v>
      </c>
      <c r="K50" s="20">
        <f t="shared" si="11"/>
        <v>212669.54</v>
      </c>
      <c r="L50" s="13"/>
      <c r="M50" s="42"/>
    </row>
    <row r="51" spans="1:13" s="16" customFormat="1" x14ac:dyDescent="0.2">
      <c r="A51" s="24"/>
      <c r="B51" s="24"/>
      <c r="C51" s="26"/>
      <c r="D51" s="26"/>
      <c r="E51" s="26" t="s">
        <v>111</v>
      </c>
      <c r="G51" s="14" t="s">
        <v>60</v>
      </c>
      <c r="H51" s="19">
        <v>0</v>
      </c>
      <c r="I51" s="19">
        <v>0</v>
      </c>
      <c r="J51" s="28">
        <v>267178.65000000002</v>
      </c>
      <c r="K51" s="20">
        <f t="shared" si="11"/>
        <v>267178.65000000002</v>
      </c>
      <c r="L51" s="13"/>
      <c r="M51" s="42"/>
    </row>
    <row r="52" spans="1:13" s="16" customFormat="1" x14ac:dyDescent="0.2">
      <c r="A52" s="24"/>
      <c r="B52" s="24"/>
      <c r="C52" s="26"/>
      <c r="D52" s="26"/>
      <c r="E52" s="26" t="s">
        <v>112</v>
      </c>
      <c r="G52" s="14" t="s">
        <v>28</v>
      </c>
      <c r="H52" s="19">
        <v>0</v>
      </c>
      <c r="I52" s="19">
        <v>0</v>
      </c>
      <c r="J52" s="28">
        <v>1067953.49</v>
      </c>
      <c r="K52" s="20">
        <f t="shared" si="11"/>
        <v>1067953.49</v>
      </c>
      <c r="L52" s="13"/>
      <c r="M52" s="42"/>
    </row>
    <row r="53" spans="1:13" s="16" customFormat="1" x14ac:dyDescent="0.2">
      <c r="A53" s="24"/>
      <c r="B53" s="24"/>
      <c r="C53" s="26"/>
      <c r="D53" s="26"/>
      <c r="E53" s="26" t="s">
        <v>110</v>
      </c>
      <c r="G53" s="14" t="s">
        <v>27</v>
      </c>
      <c r="H53" s="19">
        <v>0</v>
      </c>
      <c r="I53" s="19">
        <v>0</v>
      </c>
      <c r="J53" s="28">
        <v>300709.62</v>
      </c>
      <c r="K53" s="20">
        <f t="shared" si="11"/>
        <v>300709.62</v>
      </c>
      <c r="L53" s="13"/>
      <c r="M53" s="42"/>
    </row>
    <row r="54" spans="1:13" s="16" customFormat="1" x14ac:dyDescent="0.2">
      <c r="A54" s="24"/>
      <c r="B54" s="24"/>
      <c r="C54" s="26"/>
      <c r="D54" s="26"/>
      <c r="E54" s="26" t="s">
        <v>113</v>
      </c>
      <c r="G54" s="14" t="s">
        <v>54</v>
      </c>
      <c r="H54" s="19">
        <v>0</v>
      </c>
      <c r="I54" s="19">
        <v>0</v>
      </c>
      <c r="J54" s="28">
        <v>347571.55</v>
      </c>
      <c r="K54" s="20">
        <f t="shared" si="11"/>
        <v>347571.55</v>
      </c>
      <c r="L54" s="13"/>
      <c r="M54" s="42"/>
    </row>
    <row r="55" spans="1:13" s="16" customFormat="1" x14ac:dyDescent="0.2">
      <c r="A55" s="24"/>
      <c r="B55" s="24"/>
      <c r="C55" s="26"/>
      <c r="D55" s="26"/>
      <c r="E55" s="26" t="s">
        <v>114</v>
      </c>
      <c r="G55" s="14" t="s">
        <v>169</v>
      </c>
      <c r="H55" s="19">
        <v>0</v>
      </c>
      <c r="I55" s="19">
        <v>0</v>
      </c>
      <c r="J55" s="28">
        <v>724644.61</v>
      </c>
      <c r="K55" s="20">
        <f t="shared" si="11"/>
        <v>724644.61</v>
      </c>
      <c r="L55" s="13"/>
      <c r="M55" s="42"/>
    </row>
    <row r="56" spans="1:13" s="16" customFormat="1" x14ac:dyDescent="0.2">
      <c r="A56" s="24"/>
      <c r="B56" s="24"/>
      <c r="C56" s="26"/>
      <c r="D56" s="26"/>
      <c r="E56" s="26" t="s">
        <v>103</v>
      </c>
      <c r="G56" s="14" t="s">
        <v>168</v>
      </c>
      <c r="H56" s="19">
        <v>0</v>
      </c>
      <c r="I56" s="19">
        <v>0</v>
      </c>
      <c r="J56" s="28">
        <v>481796.45</v>
      </c>
      <c r="K56" s="20">
        <f t="shared" si="11"/>
        <v>481796.45</v>
      </c>
      <c r="L56" s="13"/>
      <c r="M56" s="42"/>
    </row>
    <row r="57" spans="1:13" s="16" customFormat="1" x14ac:dyDescent="0.2">
      <c r="A57" s="24"/>
      <c r="B57" s="24"/>
      <c r="C57" s="26"/>
      <c r="D57" s="26"/>
      <c r="E57" s="26" t="s">
        <v>108</v>
      </c>
      <c r="G57" s="14" t="s">
        <v>37</v>
      </c>
      <c r="H57" s="19">
        <v>0</v>
      </c>
      <c r="I57" s="19">
        <v>0</v>
      </c>
      <c r="J57" s="28">
        <v>90160.98</v>
      </c>
      <c r="K57" s="20">
        <f t="shared" si="11"/>
        <v>90160.98</v>
      </c>
      <c r="L57" s="13"/>
      <c r="M57" s="42"/>
    </row>
    <row r="58" spans="1:13" s="16" customFormat="1" x14ac:dyDescent="0.2">
      <c r="A58" s="24"/>
      <c r="B58" s="24"/>
      <c r="C58" s="26"/>
      <c r="D58" s="26"/>
      <c r="E58" s="26" t="s">
        <v>111</v>
      </c>
      <c r="G58" s="14" t="s">
        <v>60</v>
      </c>
      <c r="H58" s="19">
        <v>0</v>
      </c>
      <c r="I58" s="19">
        <v>0</v>
      </c>
      <c r="J58" s="28">
        <v>797639.28</v>
      </c>
      <c r="K58" s="20">
        <f t="shared" si="11"/>
        <v>797639.28</v>
      </c>
      <c r="L58" s="13"/>
      <c r="M58" s="42"/>
    </row>
    <row r="59" spans="1:13" s="16" customFormat="1" x14ac:dyDescent="0.2">
      <c r="A59" s="24"/>
      <c r="B59" s="24"/>
      <c r="C59" s="26"/>
      <c r="D59" s="26"/>
      <c r="E59" s="26" t="s">
        <v>114</v>
      </c>
      <c r="G59" s="14" t="s">
        <v>169</v>
      </c>
      <c r="H59" s="19">
        <v>0</v>
      </c>
      <c r="I59" s="19">
        <v>0</v>
      </c>
      <c r="J59" s="28">
        <v>58196.85</v>
      </c>
      <c r="K59" s="20">
        <f t="shared" si="11"/>
        <v>58196.85</v>
      </c>
      <c r="L59" s="13"/>
      <c r="M59" s="42"/>
    </row>
    <row r="60" spans="1:13" s="16" customFormat="1" x14ac:dyDescent="0.2">
      <c r="A60" s="47"/>
      <c r="B60" s="47"/>
      <c r="C60" s="52"/>
      <c r="D60" s="47" t="s">
        <v>115</v>
      </c>
      <c r="E60" s="52" t="s">
        <v>116</v>
      </c>
      <c r="F60" s="13"/>
      <c r="G60" s="14"/>
      <c r="H60" s="25">
        <f>SUM(H61:H127)</f>
        <v>31191354.109999999</v>
      </c>
      <c r="I60" s="15">
        <f t="shared" ref="I60:J60" si="12">SUM(I61:I127)</f>
        <v>0</v>
      </c>
      <c r="J60" s="15">
        <f t="shared" si="12"/>
        <v>0</v>
      </c>
      <c r="K60" s="25">
        <f>SUM(K61:K127)</f>
        <v>31191354.109999999</v>
      </c>
      <c r="L60" s="13"/>
      <c r="M60" s="42"/>
    </row>
    <row r="61" spans="1:13" s="16" customFormat="1" x14ac:dyDescent="0.2">
      <c r="A61" s="47"/>
      <c r="B61" s="47"/>
      <c r="C61" s="52"/>
      <c r="D61" s="47"/>
      <c r="E61" s="27" t="s">
        <v>70</v>
      </c>
      <c r="F61" s="13"/>
      <c r="G61" s="14" t="s">
        <v>15</v>
      </c>
      <c r="H61" s="28">
        <v>298646.40000000002</v>
      </c>
      <c r="I61" s="19">
        <v>0</v>
      </c>
      <c r="J61" s="19">
        <v>0</v>
      </c>
      <c r="K61" s="20">
        <f t="shared" ref="K61:K92" si="13">SUM(H61:J61)</f>
        <v>298646.40000000002</v>
      </c>
      <c r="L61" s="13"/>
      <c r="M61" s="42"/>
    </row>
    <row r="62" spans="1:13" s="16" customFormat="1" x14ac:dyDescent="0.2">
      <c r="A62" s="47"/>
      <c r="B62" s="47"/>
      <c r="C62" s="52"/>
      <c r="D62" s="47"/>
      <c r="E62" s="27" t="s">
        <v>117</v>
      </c>
      <c r="F62" s="13"/>
      <c r="G62" s="14" t="s">
        <v>40</v>
      </c>
      <c r="H62" s="28">
        <v>122653.75999999999</v>
      </c>
      <c r="I62" s="19">
        <v>0</v>
      </c>
      <c r="J62" s="19">
        <v>0</v>
      </c>
      <c r="K62" s="20">
        <f t="shared" si="13"/>
        <v>122653.75999999999</v>
      </c>
      <c r="L62" s="13"/>
      <c r="M62" s="42"/>
    </row>
    <row r="63" spans="1:13" s="16" customFormat="1" x14ac:dyDescent="0.2">
      <c r="A63" s="47"/>
      <c r="B63" s="47"/>
      <c r="C63" s="52"/>
      <c r="D63" s="47"/>
      <c r="E63" s="27" t="s">
        <v>118</v>
      </c>
      <c r="F63" s="13"/>
      <c r="G63" s="14" t="s">
        <v>170</v>
      </c>
      <c r="H63" s="28">
        <v>231168.26</v>
      </c>
      <c r="I63" s="19">
        <v>0</v>
      </c>
      <c r="J63" s="19">
        <v>0</v>
      </c>
      <c r="K63" s="20">
        <f t="shared" si="13"/>
        <v>231168.26</v>
      </c>
      <c r="L63" s="13"/>
      <c r="M63" s="42"/>
    </row>
    <row r="64" spans="1:13" s="16" customFormat="1" x14ac:dyDescent="0.2">
      <c r="A64" s="47"/>
      <c r="B64" s="47"/>
      <c r="C64" s="52"/>
      <c r="D64" s="47"/>
      <c r="E64" s="27" t="s">
        <v>118</v>
      </c>
      <c r="F64" s="13"/>
      <c r="G64" s="14" t="s">
        <v>170</v>
      </c>
      <c r="H64" s="28">
        <v>52148.61</v>
      </c>
      <c r="I64" s="19">
        <v>0</v>
      </c>
      <c r="J64" s="19">
        <v>0</v>
      </c>
      <c r="K64" s="20">
        <f t="shared" si="13"/>
        <v>52148.61</v>
      </c>
      <c r="L64" s="13"/>
      <c r="M64" s="42"/>
    </row>
    <row r="65" spans="1:13" s="16" customFormat="1" x14ac:dyDescent="0.2">
      <c r="A65" s="47"/>
      <c r="B65" s="47"/>
      <c r="C65" s="52"/>
      <c r="D65" s="47"/>
      <c r="E65" s="27" t="s">
        <v>119</v>
      </c>
      <c r="F65" s="13"/>
      <c r="G65" s="14" t="s">
        <v>21</v>
      </c>
      <c r="H65" s="28">
        <v>469687</v>
      </c>
      <c r="I65" s="19">
        <v>0</v>
      </c>
      <c r="J65" s="19">
        <v>0</v>
      </c>
      <c r="K65" s="20">
        <f t="shared" si="13"/>
        <v>469687</v>
      </c>
      <c r="L65" s="13"/>
      <c r="M65" s="42"/>
    </row>
    <row r="66" spans="1:13" s="16" customFormat="1" x14ac:dyDescent="0.2">
      <c r="A66" s="47"/>
      <c r="B66" s="47"/>
      <c r="C66" s="52"/>
      <c r="D66" s="47"/>
      <c r="E66" s="27" t="s">
        <v>110</v>
      </c>
      <c r="F66" s="13"/>
      <c r="G66" s="14" t="s">
        <v>57</v>
      </c>
      <c r="H66" s="28">
        <v>269004.73</v>
      </c>
      <c r="I66" s="19">
        <v>0</v>
      </c>
      <c r="J66" s="19">
        <v>0</v>
      </c>
      <c r="K66" s="20">
        <f t="shared" si="13"/>
        <v>269004.73</v>
      </c>
      <c r="L66" s="13"/>
      <c r="M66" s="42"/>
    </row>
    <row r="67" spans="1:13" s="16" customFormat="1" x14ac:dyDescent="0.2">
      <c r="A67" s="47"/>
      <c r="B67" s="47"/>
      <c r="C67" s="52"/>
      <c r="D67" s="47"/>
      <c r="E67" s="27" t="s">
        <v>69</v>
      </c>
      <c r="F67" s="13"/>
      <c r="G67" s="14" t="s">
        <v>21</v>
      </c>
      <c r="H67" s="28">
        <v>468655.87</v>
      </c>
      <c r="I67" s="19">
        <v>0</v>
      </c>
      <c r="J67" s="19">
        <v>0</v>
      </c>
      <c r="K67" s="20">
        <f t="shared" si="13"/>
        <v>468655.87</v>
      </c>
      <c r="L67" s="13"/>
      <c r="M67" s="42"/>
    </row>
    <row r="68" spans="1:13" s="16" customFormat="1" x14ac:dyDescent="0.2">
      <c r="A68" s="47"/>
      <c r="B68" s="47"/>
      <c r="C68" s="52"/>
      <c r="D68" s="47"/>
      <c r="E68" s="27" t="s">
        <v>120</v>
      </c>
      <c r="F68" s="13"/>
      <c r="G68" s="14" t="s">
        <v>63</v>
      </c>
      <c r="H68" s="28">
        <v>548288.17000000004</v>
      </c>
      <c r="I68" s="19">
        <v>0</v>
      </c>
      <c r="J68" s="19">
        <v>0</v>
      </c>
      <c r="K68" s="20">
        <f t="shared" si="13"/>
        <v>548288.17000000004</v>
      </c>
      <c r="L68" s="13"/>
      <c r="M68" s="42"/>
    </row>
    <row r="69" spans="1:13" s="16" customFormat="1" x14ac:dyDescent="0.2">
      <c r="A69" s="47"/>
      <c r="B69" s="47"/>
      <c r="C69" s="52"/>
      <c r="D69" s="47"/>
      <c r="E69" s="27" t="s">
        <v>121</v>
      </c>
      <c r="F69" s="13"/>
      <c r="G69" s="14" t="s">
        <v>30</v>
      </c>
      <c r="H69" s="28">
        <v>260650.62</v>
      </c>
      <c r="I69" s="19">
        <v>0</v>
      </c>
      <c r="J69" s="19">
        <v>0</v>
      </c>
      <c r="K69" s="20">
        <f t="shared" si="13"/>
        <v>260650.62</v>
      </c>
      <c r="L69" s="13"/>
      <c r="M69" s="42"/>
    </row>
    <row r="70" spans="1:13" s="16" customFormat="1" x14ac:dyDescent="0.2">
      <c r="A70" s="47"/>
      <c r="B70" s="47"/>
      <c r="C70" s="52"/>
      <c r="D70" s="47"/>
      <c r="E70" s="27" t="s">
        <v>122</v>
      </c>
      <c r="F70" s="13"/>
      <c r="G70" s="14" t="s">
        <v>61</v>
      </c>
      <c r="H70" s="28">
        <v>739793.5</v>
      </c>
      <c r="I70" s="19">
        <v>0</v>
      </c>
      <c r="J70" s="19">
        <v>0</v>
      </c>
      <c r="K70" s="20">
        <f t="shared" si="13"/>
        <v>739793.5</v>
      </c>
      <c r="L70" s="13"/>
      <c r="M70" s="42"/>
    </row>
    <row r="71" spans="1:13" s="16" customFormat="1" x14ac:dyDescent="0.2">
      <c r="A71" s="21"/>
      <c r="B71" s="21"/>
      <c r="C71" s="36"/>
      <c r="D71" s="21"/>
      <c r="E71" s="37" t="s">
        <v>123</v>
      </c>
      <c r="F71" s="22"/>
      <c r="G71" s="23" t="s">
        <v>37</v>
      </c>
      <c r="H71" s="30">
        <v>419309.49</v>
      </c>
      <c r="I71" s="44">
        <v>0</v>
      </c>
      <c r="J71" s="44">
        <v>0</v>
      </c>
      <c r="K71" s="35">
        <f t="shared" si="13"/>
        <v>419309.49</v>
      </c>
      <c r="L71" s="13"/>
      <c r="M71" s="42"/>
    </row>
    <row r="72" spans="1:13" s="16" customFormat="1" x14ac:dyDescent="0.2">
      <c r="A72" s="12"/>
      <c r="B72" s="12"/>
      <c r="C72" s="45"/>
      <c r="D72" s="12"/>
      <c r="E72" s="27" t="s">
        <v>124</v>
      </c>
      <c r="F72" s="13"/>
      <c r="G72" s="14" t="s">
        <v>56</v>
      </c>
      <c r="H72" s="28">
        <v>710286.13</v>
      </c>
      <c r="I72" s="19">
        <v>0</v>
      </c>
      <c r="J72" s="19">
        <v>0</v>
      </c>
      <c r="K72" s="20">
        <f t="shared" si="13"/>
        <v>710286.13</v>
      </c>
      <c r="L72" s="13"/>
      <c r="M72" s="42"/>
    </row>
    <row r="73" spans="1:13" s="16" customFormat="1" x14ac:dyDescent="0.2">
      <c r="A73" s="12"/>
      <c r="B73" s="12"/>
      <c r="C73" s="45"/>
      <c r="D73" s="12"/>
      <c r="E73" s="27" t="s">
        <v>66</v>
      </c>
      <c r="F73" s="13"/>
      <c r="G73" s="14" t="s">
        <v>36</v>
      </c>
      <c r="H73" s="28">
        <v>584395.91</v>
      </c>
      <c r="I73" s="19">
        <v>0</v>
      </c>
      <c r="J73" s="19">
        <v>0</v>
      </c>
      <c r="K73" s="20">
        <f t="shared" si="13"/>
        <v>584395.91</v>
      </c>
      <c r="L73" s="13"/>
      <c r="M73" s="42"/>
    </row>
    <row r="74" spans="1:13" s="16" customFormat="1" x14ac:dyDescent="0.2">
      <c r="A74" s="12"/>
      <c r="B74" s="12"/>
      <c r="C74" s="45"/>
      <c r="D74" s="12"/>
      <c r="E74" s="27" t="s">
        <v>68</v>
      </c>
      <c r="F74" s="13"/>
      <c r="G74" s="14" t="s">
        <v>26</v>
      </c>
      <c r="H74" s="28">
        <v>442748.5</v>
      </c>
      <c r="I74" s="19">
        <v>0</v>
      </c>
      <c r="J74" s="19">
        <v>0</v>
      </c>
      <c r="K74" s="20">
        <f t="shared" si="13"/>
        <v>442748.5</v>
      </c>
      <c r="L74" s="13"/>
      <c r="M74" s="42"/>
    </row>
    <row r="75" spans="1:13" s="16" customFormat="1" x14ac:dyDescent="0.2">
      <c r="A75" s="12"/>
      <c r="B75" s="12"/>
      <c r="C75" s="45"/>
      <c r="D75" s="12"/>
      <c r="E75" s="27" t="s">
        <v>125</v>
      </c>
      <c r="F75" s="13"/>
      <c r="G75" s="14" t="s">
        <v>58</v>
      </c>
      <c r="H75" s="28">
        <v>296893.64</v>
      </c>
      <c r="I75" s="19">
        <v>0</v>
      </c>
      <c r="J75" s="19">
        <v>0</v>
      </c>
      <c r="K75" s="20">
        <f t="shared" si="13"/>
        <v>296893.64</v>
      </c>
      <c r="L75" s="13"/>
      <c r="M75" s="42"/>
    </row>
    <row r="76" spans="1:13" s="16" customFormat="1" x14ac:dyDescent="0.2">
      <c r="A76" s="12"/>
      <c r="B76" s="12"/>
      <c r="C76" s="45"/>
      <c r="D76" s="12"/>
      <c r="E76" s="27" t="s">
        <v>126</v>
      </c>
      <c r="F76" s="13"/>
      <c r="G76" s="14" t="s">
        <v>48</v>
      </c>
      <c r="H76" s="28">
        <v>1092448.6599999999</v>
      </c>
      <c r="I76" s="19">
        <v>0</v>
      </c>
      <c r="J76" s="19">
        <v>0</v>
      </c>
      <c r="K76" s="20">
        <f t="shared" si="13"/>
        <v>1092448.6599999999</v>
      </c>
      <c r="L76" s="13"/>
      <c r="M76" s="42"/>
    </row>
    <row r="77" spans="1:13" s="16" customFormat="1" x14ac:dyDescent="0.2">
      <c r="A77" s="12"/>
      <c r="B77" s="12"/>
      <c r="C77" s="45"/>
      <c r="D77" s="12"/>
      <c r="E77" s="27" t="s">
        <v>127</v>
      </c>
      <c r="F77" s="13"/>
      <c r="G77" s="14" t="s">
        <v>52</v>
      </c>
      <c r="H77" s="28">
        <v>344282.73</v>
      </c>
      <c r="I77" s="19">
        <v>0</v>
      </c>
      <c r="J77" s="19">
        <v>0</v>
      </c>
      <c r="K77" s="20">
        <f t="shared" si="13"/>
        <v>344282.73</v>
      </c>
      <c r="L77" s="13"/>
      <c r="M77" s="42"/>
    </row>
    <row r="78" spans="1:13" s="16" customFormat="1" x14ac:dyDescent="0.2">
      <c r="A78" s="12"/>
      <c r="B78" s="12"/>
      <c r="C78" s="45"/>
      <c r="D78" s="12"/>
      <c r="E78" s="27" t="s">
        <v>128</v>
      </c>
      <c r="F78" s="13"/>
      <c r="G78" s="14" t="s">
        <v>51</v>
      </c>
      <c r="H78" s="28">
        <v>445455.23</v>
      </c>
      <c r="I78" s="19">
        <v>0</v>
      </c>
      <c r="J78" s="19">
        <v>0</v>
      </c>
      <c r="K78" s="20">
        <f t="shared" si="13"/>
        <v>445455.23</v>
      </c>
      <c r="L78" s="13"/>
      <c r="M78" s="42"/>
    </row>
    <row r="79" spans="1:13" s="16" customFormat="1" x14ac:dyDescent="0.2">
      <c r="A79" s="47"/>
      <c r="B79" s="47"/>
      <c r="C79" s="52"/>
      <c r="D79" s="47"/>
      <c r="E79" s="27" t="s">
        <v>129</v>
      </c>
      <c r="F79" s="13"/>
      <c r="G79" s="14" t="s">
        <v>49</v>
      </c>
      <c r="H79" s="28">
        <v>1322366.8799999999</v>
      </c>
      <c r="I79" s="19">
        <v>0</v>
      </c>
      <c r="J79" s="19">
        <v>0</v>
      </c>
      <c r="K79" s="20">
        <f t="shared" si="13"/>
        <v>1322366.8799999999</v>
      </c>
      <c r="L79" s="13"/>
      <c r="M79" s="42"/>
    </row>
    <row r="80" spans="1:13" s="16" customFormat="1" x14ac:dyDescent="0.2">
      <c r="A80" s="47"/>
      <c r="B80" s="47"/>
      <c r="C80" s="52"/>
      <c r="D80" s="47"/>
      <c r="E80" s="27" t="s">
        <v>130</v>
      </c>
      <c r="F80" s="13"/>
      <c r="G80" s="14" t="s">
        <v>13</v>
      </c>
      <c r="H80" s="28">
        <v>378070.08</v>
      </c>
      <c r="I80" s="19">
        <v>0</v>
      </c>
      <c r="J80" s="19">
        <v>0</v>
      </c>
      <c r="K80" s="20">
        <f t="shared" si="13"/>
        <v>378070.08</v>
      </c>
      <c r="L80" s="13"/>
      <c r="M80" s="42"/>
    </row>
    <row r="81" spans="1:13" s="16" customFormat="1" x14ac:dyDescent="0.2">
      <c r="A81" s="47"/>
      <c r="B81" s="47"/>
      <c r="C81" s="52"/>
      <c r="D81" s="47"/>
      <c r="E81" s="27" t="s">
        <v>64</v>
      </c>
      <c r="F81" s="13"/>
      <c r="G81" s="14" t="s">
        <v>22</v>
      </c>
      <c r="H81" s="28">
        <v>437416.5</v>
      </c>
      <c r="I81" s="19">
        <v>0</v>
      </c>
      <c r="J81" s="19">
        <v>0</v>
      </c>
      <c r="K81" s="20">
        <f t="shared" si="13"/>
        <v>437416.5</v>
      </c>
      <c r="L81" s="13"/>
      <c r="M81" s="42"/>
    </row>
    <row r="82" spans="1:13" s="16" customFormat="1" x14ac:dyDescent="0.2">
      <c r="A82" s="47"/>
      <c r="B82" s="47"/>
      <c r="C82" s="52"/>
      <c r="D82" s="47"/>
      <c r="E82" s="27" t="s">
        <v>75</v>
      </c>
      <c r="F82" s="13"/>
      <c r="G82" s="14" t="s">
        <v>38</v>
      </c>
      <c r="H82" s="28">
        <v>789114.68</v>
      </c>
      <c r="I82" s="19">
        <v>0</v>
      </c>
      <c r="J82" s="19">
        <v>0</v>
      </c>
      <c r="K82" s="20">
        <f t="shared" si="13"/>
        <v>789114.68</v>
      </c>
      <c r="L82" s="13"/>
      <c r="M82" s="42"/>
    </row>
    <row r="83" spans="1:13" s="16" customFormat="1" x14ac:dyDescent="0.2">
      <c r="A83" s="12"/>
      <c r="B83" s="12"/>
      <c r="C83" s="45"/>
      <c r="D83" s="12"/>
      <c r="E83" s="27" t="s">
        <v>73</v>
      </c>
      <c r="F83" s="13"/>
      <c r="G83" s="14" t="s">
        <v>25</v>
      </c>
      <c r="H83" s="28">
        <v>373758.68</v>
      </c>
      <c r="I83" s="19">
        <v>0</v>
      </c>
      <c r="J83" s="19">
        <v>0</v>
      </c>
      <c r="K83" s="20">
        <f t="shared" si="13"/>
        <v>373758.68</v>
      </c>
      <c r="L83" s="13"/>
      <c r="M83" s="42"/>
    </row>
    <row r="84" spans="1:13" s="16" customFormat="1" x14ac:dyDescent="0.2">
      <c r="A84" s="12"/>
      <c r="B84" s="12"/>
      <c r="C84" s="45"/>
      <c r="D84" s="12"/>
      <c r="E84" s="27" t="s">
        <v>131</v>
      </c>
      <c r="F84" s="13"/>
      <c r="G84" s="14" t="s">
        <v>16</v>
      </c>
      <c r="H84" s="28">
        <v>1115000.76</v>
      </c>
      <c r="I84" s="19">
        <v>0</v>
      </c>
      <c r="J84" s="19">
        <v>0</v>
      </c>
      <c r="K84" s="20">
        <f t="shared" si="13"/>
        <v>1115000.76</v>
      </c>
      <c r="L84" s="13"/>
      <c r="M84" s="42"/>
    </row>
    <row r="85" spans="1:13" s="16" customFormat="1" x14ac:dyDescent="0.2">
      <c r="A85" s="12"/>
      <c r="B85" s="12"/>
      <c r="C85" s="45"/>
      <c r="D85" s="12"/>
      <c r="E85" s="27" t="s">
        <v>132</v>
      </c>
      <c r="F85" s="13"/>
      <c r="G85" s="14" t="s">
        <v>30</v>
      </c>
      <c r="H85" s="28">
        <v>852855.8</v>
      </c>
      <c r="I85" s="19">
        <v>0</v>
      </c>
      <c r="J85" s="19">
        <v>0</v>
      </c>
      <c r="K85" s="20">
        <f t="shared" si="13"/>
        <v>852855.8</v>
      </c>
      <c r="L85" s="13"/>
      <c r="M85" s="42"/>
    </row>
    <row r="86" spans="1:13" s="16" customFormat="1" x14ac:dyDescent="0.2">
      <c r="A86" s="12"/>
      <c r="B86" s="12"/>
      <c r="C86" s="45"/>
      <c r="D86" s="12"/>
      <c r="E86" s="27" t="s">
        <v>65</v>
      </c>
      <c r="F86" s="13"/>
      <c r="G86" s="34" t="s">
        <v>15</v>
      </c>
      <c r="H86" s="28">
        <v>2015.35</v>
      </c>
      <c r="I86" s="19">
        <v>0</v>
      </c>
      <c r="J86" s="19">
        <v>0</v>
      </c>
      <c r="K86" s="20">
        <f t="shared" si="13"/>
        <v>2015.35</v>
      </c>
      <c r="L86" s="13"/>
      <c r="M86" s="42"/>
    </row>
    <row r="87" spans="1:13" s="16" customFormat="1" x14ac:dyDescent="0.2">
      <c r="A87" s="12"/>
      <c r="B87" s="12"/>
      <c r="C87" s="45"/>
      <c r="D87" s="12"/>
      <c r="E87" s="27" t="s">
        <v>79</v>
      </c>
      <c r="F87" s="13"/>
      <c r="G87" s="14" t="s">
        <v>13</v>
      </c>
      <c r="H87" s="28">
        <v>1546255.12</v>
      </c>
      <c r="I87" s="19">
        <v>0</v>
      </c>
      <c r="J87" s="19">
        <v>0</v>
      </c>
      <c r="K87" s="20">
        <f t="shared" si="13"/>
        <v>1546255.12</v>
      </c>
      <c r="L87" s="13"/>
      <c r="M87" s="42"/>
    </row>
    <row r="88" spans="1:13" s="16" customFormat="1" x14ac:dyDescent="0.2">
      <c r="A88" s="12"/>
      <c r="B88" s="12"/>
      <c r="C88" s="45"/>
      <c r="D88" s="12"/>
      <c r="E88" s="27" t="s">
        <v>81</v>
      </c>
      <c r="F88" s="13"/>
      <c r="G88" s="14" t="s">
        <v>45</v>
      </c>
      <c r="H88" s="28">
        <v>245210.23</v>
      </c>
      <c r="I88" s="19">
        <v>0</v>
      </c>
      <c r="J88" s="19">
        <v>0</v>
      </c>
      <c r="K88" s="20">
        <f t="shared" si="13"/>
        <v>245210.23</v>
      </c>
      <c r="L88" s="13"/>
      <c r="M88" s="42"/>
    </row>
    <row r="89" spans="1:13" s="16" customFormat="1" x14ac:dyDescent="0.2">
      <c r="A89" s="12"/>
      <c r="B89" s="12"/>
      <c r="C89" s="45"/>
      <c r="D89" s="12"/>
      <c r="E89" s="27" t="s">
        <v>133</v>
      </c>
      <c r="F89" s="13"/>
      <c r="G89" s="14" t="s">
        <v>38</v>
      </c>
      <c r="H89" s="28">
        <v>185101.15</v>
      </c>
      <c r="I89" s="19">
        <v>0</v>
      </c>
      <c r="J89" s="19">
        <v>0</v>
      </c>
      <c r="K89" s="20">
        <f t="shared" si="13"/>
        <v>185101.15</v>
      </c>
      <c r="L89" s="13"/>
      <c r="M89" s="42"/>
    </row>
    <row r="90" spans="1:13" s="16" customFormat="1" x14ac:dyDescent="0.2">
      <c r="A90" s="12"/>
      <c r="B90" s="12"/>
      <c r="C90" s="45"/>
      <c r="D90" s="12"/>
      <c r="E90" s="27" t="s">
        <v>134</v>
      </c>
      <c r="F90" s="13"/>
      <c r="G90" s="14" t="s">
        <v>52</v>
      </c>
      <c r="H90" s="28">
        <v>437630.76</v>
      </c>
      <c r="I90" s="19">
        <v>0</v>
      </c>
      <c r="J90" s="19">
        <v>0</v>
      </c>
      <c r="K90" s="20">
        <f t="shared" si="13"/>
        <v>437630.76</v>
      </c>
      <c r="L90" s="13"/>
      <c r="M90" s="42"/>
    </row>
    <row r="91" spans="1:13" s="16" customFormat="1" x14ac:dyDescent="0.2">
      <c r="A91" s="12"/>
      <c r="B91" s="12"/>
      <c r="C91" s="45"/>
      <c r="D91" s="12"/>
      <c r="E91" s="27" t="s">
        <v>72</v>
      </c>
      <c r="F91" s="13"/>
      <c r="G91" s="14" t="s">
        <v>16</v>
      </c>
      <c r="H91" s="28">
        <v>404712.8</v>
      </c>
      <c r="I91" s="19">
        <v>0</v>
      </c>
      <c r="J91" s="19">
        <v>0</v>
      </c>
      <c r="K91" s="20">
        <f t="shared" si="13"/>
        <v>404712.8</v>
      </c>
      <c r="L91" s="13"/>
      <c r="M91" s="42"/>
    </row>
    <row r="92" spans="1:13" s="16" customFormat="1" x14ac:dyDescent="0.2">
      <c r="A92" s="12"/>
      <c r="B92" s="12"/>
      <c r="C92" s="45"/>
      <c r="D92" s="12"/>
      <c r="E92" s="27" t="s">
        <v>67</v>
      </c>
      <c r="F92" s="13"/>
      <c r="G92" s="14" t="s">
        <v>45</v>
      </c>
      <c r="H92" s="28">
        <v>428731.95</v>
      </c>
      <c r="I92" s="19">
        <v>0</v>
      </c>
      <c r="J92" s="19">
        <v>0</v>
      </c>
      <c r="K92" s="20">
        <f t="shared" si="13"/>
        <v>428731.95</v>
      </c>
      <c r="L92" s="13"/>
      <c r="M92" s="42"/>
    </row>
    <row r="93" spans="1:13" s="16" customFormat="1" x14ac:dyDescent="0.2">
      <c r="A93" s="12"/>
      <c r="B93" s="12"/>
      <c r="C93" s="45"/>
      <c r="D93" s="12"/>
      <c r="E93" s="27" t="s">
        <v>78</v>
      </c>
      <c r="F93" s="13"/>
      <c r="G93" s="14" t="s">
        <v>50</v>
      </c>
      <c r="H93" s="28">
        <v>438047.61</v>
      </c>
      <c r="I93" s="19">
        <v>0</v>
      </c>
      <c r="J93" s="19">
        <v>0</v>
      </c>
      <c r="K93" s="20">
        <f t="shared" ref="K93:K124" si="14">SUM(H93:J93)</f>
        <v>438047.61</v>
      </c>
      <c r="L93" s="13"/>
      <c r="M93" s="42"/>
    </row>
    <row r="94" spans="1:13" s="16" customFormat="1" x14ac:dyDescent="0.2">
      <c r="A94" s="12"/>
      <c r="B94" s="12"/>
      <c r="C94" s="45"/>
      <c r="D94" s="12"/>
      <c r="E94" s="27" t="s">
        <v>135</v>
      </c>
      <c r="F94" s="13"/>
      <c r="G94" s="14" t="s">
        <v>29</v>
      </c>
      <c r="H94" s="28">
        <v>321297.84000000003</v>
      </c>
      <c r="I94" s="19">
        <v>0</v>
      </c>
      <c r="J94" s="19">
        <v>0</v>
      </c>
      <c r="K94" s="20">
        <f t="shared" si="14"/>
        <v>321297.84000000003</v>
      </c>
      <c r="L94" s="13"/>
      <c r="M94" s="42"/>
    </row>
    <row r="95" spans="1:13" s="16" customFormat="1" x14ac:dyDescent="0.2">
      <c r="A95" s="12"/>
      <c r="B95" s="12"/>
      <c r="C95" s="45"/>
      <c r="D95" s="12"/>
      <c r="E95" s="27" t="s">
        <v>120</v>
      </c>
      <c r="F95" s="13"/>
      <c r="G95" s="14" t="s">
        <v>31</v>
      </c>
      <c r="H95" s="28">
        <v>373883.39</v>
      </c>
      <c r="I95" s="19">
        <v>0</v>
      </c>
      <c r="J95" s="19">
        <v>0</v>
      </c>
      <c r="K95" s="20">
        <f t="shared" si="14"/>
        <v>373883.39</v>
      </c>
      <c r="L95" s="13"/>
      <c r="M95" s="42"/>
    </row>
    <row r="96" spans="1:13" s="16" customFormat="1" x14ac:dyDescent="0.2">
      <c r="A96" s="12"/>
      <c r="B96" s="12"/>
      <c r="C96" s="45"/>
      <c r="D96" s="12"/>
      <c r="E96" s="27" t="s">
        <v>136</v>
      </c>
      <c r="F96" s="13"/>
      <c r="G96" s="34" t="s">
        <v>15</v>
      </c>
      <c r="H96" s="28">
        <v>95979.27</v>
      </c>
      <c r="I96" s="19">
        <v>0</v>
      </c>
      <c r="J96" s="19">
        <v>0</v>
      </c>
      <c r="K96" s="20">
        <f t="shared" si="14"/>
        <v>95979.27</v>
      </c>
      <c r="L96" s="13"/>
      <c r="M96" s="42"/>
    </row>
    <row r="97" spans="1:13" s="16" customFormat="1" x14ac:dyDescent="0.2">
      <c r="A97" s="12"/>
      <c r="B97" s="12"/>
      <c r="C97" s="45"/>
      <c r="D97" s="12"/>
      <c r="E97" s="27" t="s">
        <v>137</v>
      </c>
      <c r="F97" s="13"/>
      <c r="G97" s="14" t="s">
        <v>32</v>
      </c>
      <c r="H97" s="28">
        <v>1005237.46</v>
      </c>
      <c r="I97" s="19">
        <v>0</v>
      </c>
      <c r="J97" s="19">
        <v>0</v>
      </c>
      <c r="K97" s="20">
        <f t="shared" si="14"/>
        <v>1005237.46</v>
      </c>
      <c r="L97" s="13"/>
      <c r="M97" s="42"/>
    </row>
    <row r="98" spans="1:13" s="16" customFormat="1" x14ac:dyDescent="0.2">
      <c r="A98" s="12"/>
      <c r="B98" s="12"/>
      <c r="C98" s="45"/>
      <c r="D98" s="12"/>
      <c r="E98" s="27" t="s">
        <v>76</v>
      </c>
      <c r="F98" s="13"/>
      <c r="G98" s="34" t="s">
        <v>15</v>
      </c>
      <c r="H98" s="28">
        <v>473888.87</v>
      </c>
      <c r="I98" s="19">
        <v>0</v>
      </c>
      <c r="J98" s="19">
        <v>0</v>
      </c>
      <c r="K98" s="20">
        <f t="shared" si="14"/>
        <v>473888.87</v>
      </c>
      <c r="L98" s="13"/>
      <c r="M98" s="42"/>
    </row>
    <row r="99" spans="1:13" s="16" customFormat="1" x14ac:dyDescent="0.2">
      <c r="A99" s="12"/>
      <c r="B99" s="12"/>
      <c r="C99" s="45"/>
      <c r="D99" s="12"/>
      <c r="E99" s="27" t="s">
        <v>80</v>
      </c>
      <c r="F99" s="13"/>
      <c r="G99" s="14" t="s">
        <v>41</v>
      </c>
      <c r="H99" s="28">
        <v>677006.53</v>
      </c>
      <c r="I99" s="19">
        <v>0</v>
      </c>
      <c r="J99" s="19">
        <v>0</v>
      </c>
      <c r="K99" s="20">
        <f t="shared" si="14"/>
        <v>677006.53</v>
      </c>
      <c r="L99" s="13"/>
      <c r="M99" s="42"/>
    </row>
    <row r="100" spans="1:13" s="16" customFormat="1" x14ac:dyDescent="0.2">
      <c r="A100" s="12"/>
      <c r="B100" s="12"/>
      <c r="C100" s="45"/>
      <c r="D100" s="12"/>
      <c r="E100" s="27" t="s">
        <v>138</v>
      </c>
      <c r="F100" s="13"/>
      <c r="G100" s="14" t="s">
        <v>14</v>
      </c>
      <c r="H100" s="28">
        <v>338676.23</v>
      </c>
      <c r="I100" s="19">
        <v>0</v>
      </c>
      <c r="J100" s="19">
        <v>0</v>
      </c>
      <c r="K100" s="20">
        <f t="shared" si="14"/>
        <v>338676.23</v>
      </c>
      <c r="L100" s="13"/>
      <c r="M100" s="42"/>
    </row>
    <row r="101" spans="1:13" s="16" customFormat="1" x14ac:dyDescent="0.2">
      <c r="A101" s="12"/>
      <c r="B101" s="12"/>
      <c r="C101" s="45"/>
      <c r="D101" s="12"/>
      <c r="E101" s="27" t="s">
        <v>139</v>
      </c>
      <c r="F101" s="13"/>
      <c r="G101" s="14" t="s">
        <v>19</v>
      </c>
      <c r="H101" s="28">
        <v>207034.49</v>
      </c>
      <c r="I101" s="19">
        <v>0</v>
      </c>
      <c r="J101" s="19">
        <v>0</v>
      </c>
      <c r="K101" s="20">
        <f t="shared" si="14"/>
        <v>207034.49</v>
      </c>
      <c r="L101" s="13"/>
      <c r="M101" s="42"/>
    </row>
    <row r="102" spans="1:13" s="16" customFormat="1" x14ac:dyDescent="0.2">
      <c r="A102" s="12"/>
      <c r="B102" s="12"/>
      <c r="C102" s="45"/>
      <c r="D102" s="12"/>
      <c r="E102" s="27" t="s">
        <v>140</v>
      </c>
      <c r="F102" s="13"/>
      <c r="G102" s="14" t="s">
        <v>13</v>
      </c>
      <c r="H102" s="28">
        <v>371614.98</v>
      </c>
      <c r="I102" s="19">
        <v>0</v>
      </c>
      <c r="J102" s="19">
        <v>0</v>
      </c>
      <c r="K102" s="20">
        <f t="shared" si="14"/>
        <v>371614.98</v>
      </c>
      <c r="L102" s="13"/>
      <c r="M102" s="42"/>
    </row>
    <row r="103" spans="1:13" s="16" customFormat="1" x14ac:dyDescent="0.2">
      <c r="A103" s="12"/>
      <c r="B103" s="12"/>
      <c r="C103" s="45"/>
      <c r="D103" s="12"/>
      <c r="E103" s="27" t="s">
        <v>141</v>
      </c>
      <c r="F103" s="13"/>
      <c r="G103" s="14" t="s">
        <v>59</v>
      </c>
      <c r="H103" s="28">
        <v>262459.09000000003</v>
      </c>
      <c r="I103" s="19">
        <v>0</v>
      </c>
      <c r="J103" s="19">
        <v>0</v>
      </c>
      <c r="K103" s="20">
        <f t="shared" si="14"/>
        <v>262459.09000000003</v>
      </c>
      <c r="L103" s="13"/>
      <c r="M103" s="42"/>
    </row>
    <row r="104" spans="1:13" s="16" customFormat="1" x14ac:dyDescent="0.2">
      <c r="A104" s="12"/>
      <c r="B104" s="12"/>
      <c r="C104" s="45"/>
      <c r="D104" s="12"/>
      <c r="E104" s="27" t="s">
        <v>122</v>
      </c>
      <c r="F104" s="13"/>
      <c r="G104" s="14" t="s">
        <v>41</v>
      </c>
      <c r="H104" s="28">
        <v>362719.76</v>
      </c>
      <c r="I104" s="19">
        <v>0</v>
      </c>
      <c r="J104" s="19">
        <v>0</v>
      </c>
      <c r="K104" s="20">
        <f t="shared" si="14"/>
        <v>362719.76</v>
      </c>
      <c r="L104" s="13"/>
      <c r="M104" s="42"/>
    </row>
    <row r="105" spans="1:13" s="16" customFormat="1" x14ac:dyDescent="0.2">
      <c r="A105" s="12"/>
      <c r="B105" s="12"/>
      <c r="C105" s="45"/>
      <c r="D105" s="12"/>
      <c r="E105" s="27" t="s">
        <v>142</v>
      </c>
      <c r="F105" s="13"/>
      <c r="G105" s="14" t="s">
        <v>58</v>
      </c>
      <c r="H105" s="28">
        <v>205681.87</v>
      </c>
      <c r="I105" s="19">
        <v>0</v>
      </c>
      <c r="J105" s="19">
        <v>0</v>
      </c>
      <c r="K105" s="20">
        <f t="shared" si="14"/>
        <v>205681.87</v>
      </c>
      <c r="L105" s="13"/>
      <c r="M105" s="42"/>
    </row>
    <row r="106" spans="1:13" s="16" customFormat="1" x14ac:dyDescent="0.2">
      <c r="A106" s="12"/>
      <c r="B106" s="12"/>
      <c r="C106" s="45"/>
      <c r="D106" s="12"/>
      <c r="E106" s="27" t="s">
        <v>143</v>
      </c>
      <c r="F106" s="13"/>
      <c r="G106" s="14" t="s">
        <v>54</v>
      </c>
      <c r="H106" s="28">
        <v>385598.74</v>
      </c>
      <c r="I106" s="19">
        <v>0</v>
      </c>
      <c r="J106" s="19">
        <v>0</v>
      </c>
      <c r="K106" s="20">
        <f t="shared" si="14"/>
        <v>385598.74</v>
      </c>
      <c r="L106" s="13"/>
      <c r="M106" s="42"/>
    </row>
    <row r="107" spans="1:13" s="16" customFormat="1" x14ac:dyDescent="0.2">
      <c r="A107" s="12"/>
      <c r="B107" s="12"/>
      <c r="C107" s="45"/>
      <c r="D107" s="12"/>
      <c r="E107" s="27" t="s">
        <v>144</v>
      </c>
      <c r="F107" s="13"/>
      <c r="G107" s="14" t="s">
        <v>58</v>
      </c>
      <c r="H107" s="28">
        <v>47598.81</v>
      </c>
      <c r="I107" s="19">
        <v>0</v>
      </c>
      <c r="J107" s="19">
        <v>0</v>
      </c>
      <c r="K107" s="20">
        <f t="shared" si="14"/>
        <v>47598.81</v>
      </c>
      <c r="L107" s="13"/>
      <c r="M107" s="42"/>
    </row>
    <row r="108" spans="1:13" s="16" customFormat="1" x14ac:dyDescent="0.2">
      <c r="A108" s="12"/>
      <c r="B108" s="12"/>
      <c r="C108" s="45"/>
      <c r="D108" s="12"/>
      <c r="E108" s="27" t="s">
        <v>145</v>
      </c>
      <c r="F108" s="13"/>
      <c r="G108" s="14" t="s">
        <v>34</v>
      </c>
      <c r="H108" s="28">
        <v>610852.46</v>
      </c>
      <c r="I108" s="19">
        <v>0</v>
      </c>
      <c r="J108" s="19">
        <v>0</v>
      </c>
      <c r="K108" s="20">
        <f t="shared" si="14"/>
        <v>610852.46</v>
      </c>
      <c r="L108" s="13"/>
      <c r="M108" s="42"/>
    </row>
    <row r="109" spans="1:13" s="16" customFormat="1" x14ac:dyDescent="0.2">
      <c r="A109" s="12"/>
      <c r="B109" s="12"/>
      <c r="C109" s="45"/>
      <c r="D109" s="12"/>
      <c r="E109" s="27" t="s">
        <v>146</v>
      </c>
      <c r="F109" s="13"/>
      <c r="G109" s="14" t="s">
        <v>47</v>
      </c>
      <c r="H109" s="28">
        <v>465991.06</v>
      </c>
      <c r="I109" s="19">
        <v>0</v>
      </c>
      <c r="J109" s="19">
        <v>0</v>
      </c>
      <c r="K109" s="20">
        <f t="shared" si="14"/>
        <v>465991.06</v>
      </c>
      <c r="L109" s="13"/>
      <c r="M109" s="42"/>
    </row>
    <row r="110" spans="1:13" s="16" customFormat="1" x14ac:dyDescent="0.2">
      <c r="A110" s="12"/>
      <c r="B110" s="12"/>
      <c r="C110" s="45"/>
      <c r="D110" s="12"/>
      <c r="E110" s="27" t="s">
        <v>147</v>
      </c>
      <c r="F110" s="13"/>
      <c r="G110" s="14" t="s">
        <v>39</v>
      </c>
      <c r="H110" s="28">
        <v>534768.34</v>
      </c>
      <c r="I110" s="19">
        <v>0</v>
      </c>
      <c r="J110" s="19">
        <v>0</v>
      </c>
      <c r="K110" s="20">
        <f t="shared" si="14"/>
        <v>534768.34</v>
      </c>
      <c r="L110" s="13"/>
      <c r="M110" s="42"/>
    </row>
    <row r="111" spans="1:13" s="16" customFormat="1" x14ac:dyDescent="0.2">
      <c r="A111" s="12"/>
      <c r="B111" s="12"/>
      <c r="C111" s="45"/>
      <c r="D111" s="12"/>
      <c r="E111" s="27" t="s">
        <v>71</v>
      </c>
      <c r="F111" s="13"/>
      <c r="G111" s="14" t="s">
        <v>46</v>
      </c>
      <c r="H111" s="28">
        <v>845541.7</v>
      </c>
      <c r="I111" s="19">
        <v>0</v>
      </c>
      <c r="J111" s="19">
        <v>0</v>
      </c>
      <c r="K111" s="20">
        <f t="shared" si="14"/>
        <v>845541.7</v>
      </c>
      <c r="L111" s="13"/>
      <c r="M111" s="42"/>
    </row>
    <row r="112" spans="1:13" s="16" customFormat="1" x14ac:dyDescent="0.2">
      <c r="A112" s="12"/>
      <c r="B112" s="12"/>
      <c r="C112" s="45"/>
      <c r="D112" s="12"/>
      <c r="E112" s="27" t="s">
        <v>77</v>
      </c>
      <c r="F112" s="13"/>
      <c r="G112" s="14" t="s">
        <v>36</v>
      </c>
      <c r="H112" s="28">
        <v>288280.71000000002</v>
      </c>
      <c r="I112" s="19">
        <v>0</v>
      </c>
      <c r="J112" s="19">
        <v>0</v>
      </c>
      <c r="K112" s="20">
        <f t="shared" si="14"/>
        <v>288280.71000000002</v>
      </c>
      <c r="L112" s="13"/>
      <c r="M112" s="42"/>
    </row>
    <row r="113" spans="1:13" s="16" customFormat="1" x14ac:dyDescent="0.2">
      <c r="A113" s="12"/>
      <c r="B113" s="12"/>
      <c r="C113" s="45"/>
      <c r="D113" s="12"/>
      <c r="E113" s="27" t="s">
        <v>127</v>
      </c>
      <c r="F113" s="13"/>
      <c r="G113" s="14" t="s">
        <v>52</v>
      </c>
      <c r="H113" s="28">
        <v>589296.81999999995</v>
      </c>
      <c r="I113" s="19">
        <v>0</v>
      </c>
      <c r="J113" s="19">
        <v>0</v>
      </c>
      <c r="K113" s="20">
        <f t="shared" si="14"/>
        <v>589296.81999999995</v>
      </c>
      <c r="L113" s="13"/>
      <c r="M113" s="42"/>
    </row>
    <row r="114" spans="1:13" s="16" customFormat="1" x14ac:dyDescent="0.2">
      <c r="A114" s="12"/>
      <c r="B114" s="12"/>
      <c r="C114" s="45"/>
      <c r="D114" s="12"/>
      <c r="E114" s="27" t="s">
        <v>148</v>
      </c>
      <c r="F114" s="13"/>
      <c r="G114" s="14" t="s">
        <v>47</v>
      </c>
      <c r="H114" s="28">
        <v>339382.92</v>
      </c>
      <c r="I114" s="19">
        <v>0</v>
      </c>
      <c r="J114" s="19">
        <v>0</v>
      </c>
      <c r="K114" s="20">
        <f t="shared" si="14"/>
        <v>339382.92</v>
      </c>
      <c r="L114" s="13"/>
      <c r="M114" s="42"/>
    </row>
    <row r="115" spans="1:13" s="16" customFormat="1" x14ac:dyDescent="0.2">
      <c r="A115" s="12"/>
      <c r="B115" s="12"/>
      <c r="C115" s="45"/>
      <c r="D115" s="12"/>
      <c r="E115" s="27" t="s">
        <v>149</v>
      </c>
      <c r="F115" s="13"/>
      <c r="G115" s="14" t="s">
        <v>38</v>
      </c>
      <c r="H115" s="28">
        <v>403324.27</v>
      </c>
      <c r="I115" s="19">
        <v>0</v>
      </c>
      <c r="J115" s="19">
        <v>0</v>
      </c>
      <c r="K115" s="20">
        <f t="shared" si="14"/>
        <v>403324.27</v>
      </c>
      <c r="L115" s="13"/>
      <c r="M115" s="42"/>
    </row>
    <row r="116" spans="1:13" s="16" customFormat="1" x14ac:dyDescent="0.2">
      <c r="A116" s="12"/>
      <c r="B116" s="12"/>
      <c r="C116" s="45"/>
      <c r="D116" s="12"/>
      <c r="E116" s="27" t="s">
        <v>65</v>
      </c>
      <c r="F116" s="13"/>
      <c r="G116" s="34" t="s">
        <v>15</v>
      </c>
      <c r="H116" s="28">
        <v>83639</v>
      </c>
      <c r="I116" s="19">
        <v>0</v>
      </c>
      <c r="J116" s="19">
        <v>0</v>
      </c>
      <c r="K116" s="20">
        <f t="shared" si="14"/>
        <v>83639</v>
      </c>
      <c r="L116" s="13"/>
      <c r="M116" s="42"/>
    </row>
    <row r="117" spans="1:13" s="16" customFormat="1" x14ac:dyDescent="0.2">
      <c r="A117" s="12"/>
      <c r="B117" s="12"/>
      <c r="C117" s="45"/>
      <c r="D117" s="12"/>
      <c r="E117" s="27" t="s">
        <v>150</v>
      </c>
      <c r="F117" s="13"/>
      <c r="G117" s="14" t="s">
        <v>19</v>
      </c>
      <c r="H117" s="28">
        <v>515669.19</v>
      </c>
      <c r="I117" s="19">
        <v>0</v>
      </c>
      <c r="J117" s="19">
        <v>0</v>
      </c>
      <c r="K117" s="20">
        <f t="shared" si="14"/>
        <v>515669.19</v>
      </c>
      <c r="L117" s="13"/>
      <c r="M117" s="42"/>
    </row>
    <row r="118" spans="1:13" s="16" customFormat="1" x14ac:dyDescent="0.2">
      <c r="A118" s="12"/>
      <c r="B118" s="12"/>
      <c r="C118" s="45"/>
      <c r="D118" s="12"/>
      <c r="E118" s="27" t="s">
        <v>151</v>
      </c>
      <c r="F118" s="13"/>
      <c r="G118" s="14" t="s">
        <v>33</v>
      </c>
      <c r="H118" s="28">
        <v>536725.88</v>
      </c>
      <c r="I118" s="19">
        <v>0</v>
      </c>
      <c r="J118" s="19">
        <v>0</v>
      </c>
      <c r="K118" s="20">
        <f t="shared" si="14"/>
        <v>536725.88</v>
      </c>
      <c r="L118" s="13"/>
      <c r="M118" s="42"/>
    </row>
    <row r="119" spans="1:13" s="16" customFormat="1" x14ac:dyDescent="0.2">
      <c r="A119" s="12"/>
      <c r="B119" s="12"/>
      <c r="C119" s="45"/>
      <c r="D119" s="12"/>
      <c r="E119" s="27" t="s">
        <v>152</v>
      </c>
      <c r="F119" s="13"/>
      <c r="G119" s="14" t="s">
        <v>37</v>
      </c>
      <c r="H119" s="28">
        <v>379558.19</v>
      </c>
      <c r="I119" s="19">
        <v>0</v>
      </c>
      <c r="J119" s="19">
        <v>0</v>
      </c>
      <c r="K119" s="20">
        <f t="shared" si="14"/>
        <v>379558.19</v>
      </c>
      <c r="L119" s="13"/>
      <c r="M119" s="42"/>
    </row>
    <row r="120" spans="1:13" s="16" customFormat="1" x14ac:dyDescent="0.2">
      <c r="A120" s="12"/>
      <c r="B120" s="12"/>
      <c r="C120" s="45"/>
      <c r="D120" s="12"/>
      <c r="E120" s="27" t="s">
        <v>74</v>
      </c>
      <c r="F120" s="13"/>
      <c r="G120" s="34" t="s">
        <v>15</v>
      </c>
      <c r="H120" s="28">
        <v>287080.58</v>
      </c>
      <c r="I120" s="19">
        <v>0</v>
      </c>
      <c r="J120" s="19">
        <v>0</v>
      </c>
      <c r="K120" s="20">
        <f t="shared" si="14"/>
        <v>287080.58</v>
      </c>
      <c r="L120" s="13"/>
      <c r="M120" s="42"/>
    </row>
    <row r="121" spans="1:13" s="16" customFormat="1" x14ac:dyDescent="0.2">
      <c r="A121" s="12"/>
      <c r="B121" s="12"/>
      <c r="C121" s="45"/>
      <c r="D121" s="12"/>
      <c r="E121" s="27" t="s">
        <v>82</v>
      </c>
      <c r="F121" s="13"/>
      <c r="G121" s="14" t="s">
        <v>30</v>
      </c>
      <c r="H121" s="28">
        <v>394921.77</v>
      </c>
      <c r="I121" s="19">
        <v>0</v>
      </c>
      <c r="J121" s="19">
        <v>0</v>
      </c>
      <c r="K121" s="20">
        <f t="shared" si="14"/>
        <v>394921.77</v>
      </c>
      <c r="L121" s="13"/>
      <c r="M121" s="42"/>
    </row>
    <row r="122" spans="1:13" s="16" customFormat="1" x14ac:dyDescent="0.2">
      <c r="A122" s="12"/>
      <c r="B122" s="12"/>
      <c r="C122" s="45"/>
      <c r="D122" s="12"/>
      <c r="E122" s="27" t="s">
        <v>153</v>
      </c>
      <c r="F122" s="13"/>
      <c r="G122" s="14" t="s">
        <v>44</v>
      </c>
      <c r="H122" s="28">
        <v>520267.43</v>
      </c>
      <c r="I122" s="19">
        <v>0</v>
      </c>
      <c r="J122" s="19">
        <v>0</v>
      </c>
      <c r="K122" s="20">
        <f t="shared" si="14"/>
        <v>520267.43</v>
      </c>
      <c r="L122" s="13"/>
      <c r="M122" s="42"/>
    </row>
    <row r="123" spans="1:13" s="16" customFormat="1" x14ac:dyDescent="0.2">
      <c r="A123" s="12"/>
      <c r="B123" s="12"/>
      <c r="C123" s="45"/>
      <c r="D123" s="12"/>
      <c r="E123" s="27" t="s">
        <v>154</v>
      </c>
      <c r="F123" s="13"/>
      <c r="G123" s="14" t="s">
        <v>38</v>
      </c>
      <c r="H123" s="28">
        <v>402584.04</v>
      </c>
      <c r="I123" s="19">
        <v>0</v>
      </c>
      <c r="J123" s="19">
        <v>0</v>
      </c>
      <c r="K123" s="20">
        <f t="shared" si="14"/>
        <v>402584.04</v>
      </c>
      <c r="L123" s="13"/>
      <c r="M123" s="42"/>
    </row>
    <row r="124" spans="1:13" s="16" customFormat="1" x14ac:dyDescent="0.2">
      <c r="A124" s="12"/>
      <c r="B124" s="12"/>
      <c r="C124" s="45"/>
      <c r="D124" s="12"/>
      <c r="E124" s="27" t="s">
        <v>155</v>
      </c>
      <c r="F124" s="13"/>
      <c r="G124" s="34" t="s">
        <v>15</v>
      </c>
      <c r="H124" s="28">
        <v>466766.94</v>
      </c>
      <c r="I124" s="19">
        <v>0</v>
      </c>
      <c r="J124" s="19">
        <v>0</v>
      </c>
      <c r="K124" s="20">
        <f t="shared" si="14"/>
        <v>466766.94</v>
      </c>
      <c r="L124" s="13"/>
      <c r="M124" s="42"/>
    </row>
    <row r="125" spans="1:13" s="16" customFormat="1" x14ac:dyDescent="0.2">
      <c r="A125" s="12"/>
      <c r="B125" s="12"/>
      <c r="C125" s="45"/>
      <c r="D125" s="12"/>
      <c r="E125" s="27" t="s">
        <v>144</v>
      </c>
      <c r="F125" s="13"/>
      <c r="G125" s="14" t="s">
        <v>58</v>
      </c>
      <c r="H125" s="28">
        <v>286016.23</v>
      </c>
      <c r="I125" s="19">
        <v>0</v>
      </c>
      <c r="J125" s="19">
        <v>0</v>
      </c>
      <c r="K125" s="20">
        <f t="shared" ref="K125:K127" si="15">SUM(H125:J125)</f>
        <v>286016.23</v>
      </c>
      <c r="L125" s="13"/>
      <c r="M125" s="42"/>
    </row>
    <row r="126" spans="1:13" s="16" customFormat="1" x14ac:dyDescent="0.2">
      <c r="A126" s="12"/>
      <c r="B126" s="12"/>
      <c r="C126" s="45"/>
      <c r="D126" s="12"/>
      <c r="E126" s="27" t="s">
        <v>156</v>
      </c>
      <c r="F126" s="13"/>
      <c r="G126" s="14" t="s">
        <v>37</v>
      </c>
      <c r="H126" s="28">
        <v>1021762.86</v>
      </c>
      <c r="I126" s="19">
        <v>0</v>
      </c>
      <c r="J126" s="19">
        <v>0</v>
      </c>
      <c r="K126" s="20">
        <f t="shared" si="15"/>
        <v>1021762.86</v>
      </c>
      <c r="L126" s="13"/>
      <c r="M126" s="42"/>
    </row>
    <row r="127" spans="1:13" s="16" customFormat="1" x14ac:dyDescent="0.2">
      <c r="A127" s="12"/>
      <c r="B127" s="12"/>
      <c r="C127" s="45"/>
      <c r="D127" s="12"/>
      <c r="E127" s="27" t="s">
        <v>157</v>
      </c>
      <c r="F127" s="13"/>
      <c r="G127" s="14" t="s">
        <v>18</v>
      </c>
      <c r="H127" s="28">
        <v>337440.83</v>
      </c>
      <c r="I127" s="19">
        <v>0</v>
      </c>
      <c r="J127" s="19">
        <v>0</v>
      </c>
      <c r="K127" s="20">
        <f t="shared" si="15"/>
        <v>337440.83</v>
      </c>
      <c r="L127" s="13"/>
      <c r="M127" s="42"/>
    </row>
    <row r="128" spans="1:13" s="16" customFormat="1" x14ac:dyDescent="0.2">
      <c r="A128" s="12"/>
      <c r="B128" s="12"/>
      <c r="C128" s="45"/>
      <c r="D128" s="12" t="s">
        <v>159</v>
      </c>
      <c r="E128" s="45" t="s">
        <v>158</v>
      </c>
      <c r="F128" s="13"/>
      <c r="G128" s="14"/>
      <c r="H128" s="25">
        <f>SUM(H129:H131)</f>
        <v>1878854.48</v>
      </c>
      <c r="I128" s="15">
        <f t="shared" ref="I128:J128" si="16">SUM(I129:I131)</f>
        <v>0</v>
      </c>
      <c r="J128" s="15">
        <f t="shared" si="16"/>
        <v>0</v>
      </c>
      <c r="K128" s="25">
        <f>SUM(K129:K131)</f>
        <v>1878854.48</v>
      </c>
      <c r="L128" s="13"/>
      <c r="M128" s="42"/>
    </row>
    <row r="129" spans="1:13" s="16" customFormat="1" x14ac:dyDescent="0.2">
      <c r="A129" s="12"/>
      <c r="B129" s="12"/>
      <c r="C129" s="45"/>
      <c r="D129" s="12"/>
      <c r="E129" s="32" t="s">
        <v>163</v>
      </c>
      <c r="F129" s="13"/>
      <c r="G129" s="14" t="s">
        <v>35</v>
      </c>
      <c r="H129" s="28">
        <v>481745.32</v>
      </c>
      <c r="I129" s="19">
        <v>0</v>
      </c>
      <c r="J129" s="19">
        <v>0</v>
      </c>
      <c r="K129" s="20">
        <f>SUM(H129:J129)</f>
        <v>481745.32</v>
      </c>
      <c r="L129" s="13"/>
      <c r="M129" s="42"/>
    </row>
    <row r="130" spans="1:13" s="16" customFormat="1" x14ac:dyDescent="0.2">
      <c r="A130" s="12"/>
      <c r="B130" s="12"/>
      <c r="C130" s="45"/>
      <c r="D130" s="12"/>
      <c r="E130" s="32" t="s">
        <v>165</v>
      </c>
      <c r="F130" s="13"/>
      <c r="G130" s="14" t="s">
        <v>17</v>
      </c>
      <c r="H130" s="28">
        <v>302122.40000000002</v>
      </c>
      <c r="I130" s="19">
        <v>0</v>
      </c>
      <c r="J130" s="19">
        <v>0</v>
      </c>
      <c r="K130" s="20">
        <f>SUM(H130:J130)</f>
        <v>302122.40000000002</v>
      </c>
      <c r="L130" s="13"/>
      <c r="M130" s="42"/>
    </row>
    <row r="131" spans="1:13" s="16" customFormat="1" x14ac:dyDescent="0.2">
      <c r="A131" s="12"/>
      <c r="B131" s="12"/>
      <c r="C131" s="45"/>
      <c r="D131" s="12"/>
      <c r="E131" s="32" t="s">
        <v>164</v>
      </c>
      <c r="F131" s="13"/>
      <c r="G131" s="34" t="s">
        <v>15</v>
      </c>
      <c r="H131" s="28">
        <v>1094986.76</v>
      </c>
      <c r="I131" s="19">
        <v>0</v>
      </c>
      <c r="J131" s="19">
        <v>0</v>
      </c>
      <c r="K131" s="20">
        <f>SUM(H131:J131)</f>
        <v>1094986.76</v>
      </c>
      <c r="L131" s="13"/>
      <c r="M131" s="42"/>
    </row>
    <row r="132" spans="1:13" s="16" customFormat="1" x14ac:dyDescent="0.2">
      <c r="A132" s="12"/>
      <c r="B132" s="12"/>
      <c r="C132" s="45"/>
      <c r="D132" s="12" t="s">
        <v>161</v>
      </c>
      <c r="E132" s="45" t="s">
        <v>160</v>
      </c>
      <c r="F132" s="13"/>
      <c r="G132" s="14"/>
      <c r="H132" s="10">
        <f>SUM(H133:H134)</f>
        <v>2124634.34</v>
      </c>
      <c r="I132" s="15">
        <f t="shared" ref="I132:J132" si="17">SUM(I133:I134)</f>
        <v>0</v>
      </c>
      <c r="J132" s="15">
        <f t="shared" si="17"/>
        <v>0</v>
      </c>
      <c r="K132" s="10">
        <f>SUM(K133:K134)</f>
        <v>2124634.34</v>
      </c>
      <c r="L132" s="13"/>
      <c r="M132" s="42"/>
    </row>
    <row r="133" spans="1:13" x14ac:dyDescent="0.2">
      <c r="E133" s="9" t="s">
        <v>166</v>
      </c>
      <c r="G133" s="34" t="s">
        <v>16</v>
      </c>
      <c r="H133" s="28">
        <v>830024.29</v>
      </c>
      <c r="I133" s="19">
        <v>0</v>
      </c>
      <c r="J133" s="19">
        <v>0</v>
      </c>
      <c r="K133" s="20">
        <f>SUM(H133:J133)</f>
        <v>830024.29</v>
      </c>
    </row>
    <row r="134" spans="1:13" x14ac:dyDescent="0.2">
      <c r="E134" s="9" t="s">
        <v>167</v>
      </c>
      <c r="G134" s="34" t="s">
        <v>15</v>
      </c>
      <c r="H134" s="28">
        <v>1294610.05</v>
      </c>
      <c r="I134" s="19">
        <v>0</v>
      </c>
      <c r="J134" s="19">
        <v>0</v>
      </c>
      <c r="K134" s="20">
        <f>SUM(H134:J134)</f>
        <v>1294610.05</v>
      </c>
    </row>
    <row r="135" spans="1:13" s="11" customFormat="1" ht="2.1" customHeight="1" x14ac:dyDescent="0.2">
      <c r="A135" s="21"/>
      <c r="B135" s="21"/>
      <c r="C135" s="21"/>
      <c r="D135" s="21"/>
      <c r="E135" s="31"/>
      <c r="F135" s="22"/>
      <c r="G135" s="23"/>
      <c r="H135" s="31"/>
      <c r="I135" s="31"/>
      <c r="J135" s="31"/>
      <c r="K135" s="31"/>
      <c r="M135" s="41"/>
    </row>
    <row r="136" spans="1:13" s="11" customFormat="1" x14ac:dyDescent="0.2">
      <c r="A136" s="59" t="s">
        <v>23</v>
      </c>
      <c r="B136" s="59"/>
      <c r="C136" s="59"/>
      <c r="D136" s="59"/>
      <c r="E136" s="60"/>
      <c r="G136" s="34"/>
      <c r="H136" s="9"/>
      <c r="I136" s="9"/>
      <c r="J136" s="9"/>
      <c r="K136" s="9"/>
      <c r="M136" s="41"/>
    </row>
  </sheetData>
  <mergeCells count="22">
    <mergeCell ref="A1:K1"/>
    <mergeCell ref="A3:K3"/>
    <mergeCell ref="A4:K4"/>
    <mergeCell ref="A5:K5"/>
    <mergeCell ref="A6:E7"/>
    <mergeCell ref="F6:G7"/>
    <mergeCell ref="H6:K6"/>
    <mergeCell ref="A136:E136"/>
    <mergeCell ref="A2:K2"/>
    <mergeCell ref="A31:E31"/>
    <mergeCell ref="B38:E38"/>
    <mergeCell ref="C39:E39"/>
    <mergeCell ref="A11:E11"/>
    <mergeCell ref="B13:E13"/>
    <mergeCell ref="C14:E14"/>
    <mergeCell ref="B33:E33"/>
    <mergeCell ref="C34:E34"/>
    <mergeCell ref="B19:E19"/>
    <mergeCell ref="C20:E20"/>
    <mergeCell ref="C23:E23"/>
    <mergeCell ref="C26:E26"/>
    <mergeCell ref="A9:E9"/>
  </mergeCells>
  <printOptions horizontalCentered="1"/>
  <pageMargins left="0.78740157480314965" right="0.39370078740157483" top="0.98425196850393704" bottom="0.86614173228346458" header="0.31496062992125984" footer="0.31496062992125984"/>
  <pageSetup scale="47" orientation="portrait" r:id="rId1"/>
  <ignoredErrors>
    <ignoredError sqref="A10:E10 A11:E11 A13 C13:E13 A14:B14 D14:E14 A15:C15 A16:D17 A39:E39 A30:E31 A38 C38:E38 A40:C40 A60:C60 A128:C128 A132:C132" numberStoredAsText="1"/>
    <ignoredError sqref="K22 K25 K128 K60 K132" formula="1"/>
    <ignoredError sqref="K41:K59 K61:K127 K130:K131 K129" formulaRange="1"/>
    <ignoredError sqref="K133:K134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Entidades 1</vt:lpstr>
      <vt:lpstr>'Entidades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2022-03-14T16:20:23Z</cp:lastPrinted>
  <dcterms:created xsi:type="dcterms:W3CDTF">2016-05-11T16:34:31Z</dcterms:created>
  <dcterms:modified xsi:type="dcterms:W3CDTF">2022-05-12T17:53:31Z</dcterms:modified>
</cp:coreProperties>
</file>