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G55" i="1"/>
  <c r="F55" i="1"/>
  <c r="F54" i="1" s="1"/>
  <c r="F66" i="1" s="1"/>
  <c r="G54" i="1"/>
  <c r="G66" i="1" s="1"/>
  <c r="G46" i="1"/>
  <c r="F46" i="1"/>
  <c r="G41" i="1"/>
  <c r="G51" i="1" s="1"/>
  <c r="F41" i="1"/>
  <c r="F51" i="1" s="1"/>
  <c r="G20" i="1"/>
  <c r="F20" i="1"/>
  <c r="G9" i="1"/>
  <c r="G38" i="1" s="1"/>
  <c r="G68" i="1" s="1"/>
  <c r="F9" i="1"/>
  <c r="F38" i="1" s="1"/>
  <c r="F68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<sst xmlns="http://schemas.openxmlformats.org/spreadsheetml/2006/main" count="63" uniqueCount="55">
  <si>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</si>
  <si>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</si>
  <si>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</si>
  <si>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DEL 1 DE ENERO AL 31 DE MARZO DE 2022</t>
  </si>
  <si>
    <t>( Cifras en Pesos )</t>
  </si>
  <si>
    <t>CONCEPTO</t>
  </si>
  <si>
    <t>MAR 2022</t>
  </si>
  <si>
    <t>DIC 2021</t>
  </si>
  <si>
    <t>Flujos de Efectivo de las Actividades de Operación</t>
  </si>
  <si>
    <t>Origen</t>
  </si>
  <si>
    <t xml:space="preserve">Impuestos 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</si>
  <si>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</si>
  <si>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</si>
  <si>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</si>
  <si>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</si>
  <si>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</si>
  <si>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</si>
  <si>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Transferencias, Aportaciones, Convenios, Incentivos Derivados de la Colaboración Fiscal y Fondos Distintos de Aportaciones</t>
  </si>
  <si>
    <t>Otros Orígenes de Operación</t>
  </si>
  <si>
    <t>Aplicación</t>
  </si>
  <si>
    <t>Servicios Personales</t>
  </si>
  <si>
    <t>Materiales y Suministros</t>
  </si>
  <si>
    <t>Servicios Generales</t>
  </si>
  <si>
    <t>Transaferencias Internas y Asignaciones al Sector Público</t>
  </si>
  <si>
    <t>Transferencias al Resto del Sector Público</t>
  </si>
  <si>
    <t>Subsidios y Subvenciones</t>
  </si>
  <si>
    <t>Ayudas Sociales</t>
  </si>
  <si>
    <t>Pensiones y Jubliciones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</si>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</sst>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5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3" fontId="9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0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164" fontId="14" fillId="0" borderId="0" xfId="1" applyNumberFormat="1" applyFont="1" applyFill="1" applyBorder="1" applyAlignment="1" applyProtection="1">
      <alignment vertical="top"/>
    </xf>
    <xf numFmtId="0" fontId="15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8" fillId="0" borderId="3" xfId="1" applyNumberFormat="1" applyFont="1" applyFill="1" applyBorder="1" applyAlignment="1" applyProtection="1"/>
    <xf numFmtId="0" fontId="9" fillId="0" borderId="3" xfId="1" applyNumberFormat="1" applyFont="1" applyFill="1" applyBorder="1" applyAlignment="1" applyProtection="1"/>
    <xf numFmtId="0" fontId="8" fillId="0" borderId="3" xfId="1" applyFont="1" applyFill="1" applyBorder="1" applyAlignment="1" applyProtection="1"/>
    <xf numFmtId="0" fontId="8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2" fillId="0" borderId="0" xfId="1" applyNumberFormat="1" applyFill="1" applyBorder="1" applyAlignment="1" applyProtection="1"/>
    <xf numFmtId="0" fontId="2" fillId="0" borderId="0" xfId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Normal="100" workbookViewId="0">
      <selection sqref="A1:G72"/>
    </sheetView>
  </sheetViews>
  <sheetFormatPr baseColWidth="10" defaultRowHeight="15" x14ac:dyDescent="0.25"/>
  <cols>
    <col min="1" max="1" width="2.7109375" style="2" customWidth="1"/>
    <col min="2" max="3" width="3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0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9" t="s">
        <v>7</v>
      </c>
    </row>
    <row r="7" spans="1:8" s="2" customFormat="1" ht="3" customHeight="1" x14ac:dyDescent="0.25">
      <c r="A7" s="11"/>
      <c r="B7" s="11"/>
      <c r="C7" s="11"/>
      <c r="D7" s="11"/>
      <c r="E7" s="12"/>
      <c r="F7" s="13"/>
      <c r="G7" s="13"/>
    </row>
    <row r="8" spans="1:8" s="2" customFormat="1" x14ac:dyDescent="0.25">
      <c r="A8" s="14"/>
      <c r="B8" s="14" t="s">
        <v>8</v>
      </c>
      <c r="C8" s="14"/>
      <c r="D8" s="14"/>
      <c r="E8" s="15"/>
      <c r="F8" s="16"/>
      <c r="G8" s="16"/>
    </row>
    <row r="9" spans="1:8" s="2" customFormat="1" x14ac:dyDescent="0.25">
      <c r="A9" s="14"/>
      <c r="B9" s="14"/>
      <c r="C9" s="14" t="s">
        <v>9</v>
      </c>
      <c r="D9" s="14"/>
      <c r="E9" s="15"/>
      <c r="F9" s="17">
        <f>SUM(F10:F18)</f>
        <v>86595535</v>
      </c>
      <c r="G9" s="17">
        <f>SUM(G10:G18)</f>
        <v>357357969</v>
      </c>
    </row>
    <row r="10" spans="1:8" s="20" customFormat="1" x14ac:dyDescent="0.25">
      <c r="A10" s="18"/>
      <c r="B10" s="18"/>
      <c r="C10" s="18"/>
      <c r="D10" s="18" t="s">
        <v>10</v>
      </c>
      <c r="E10" s="15"/>
      <c r="F10" s="19">
        <v>0</v>
      </c>
      <c r="G10" s="19">
        <v>0</v>
      </c>
    </row>
    <row r="11" spans="1:8" s="20" customFormat="1" x14ac:dyDescent="0.25">
      <c r="A11" s="18"/>
      <c r="B11" s="18"/>
      <c r="C11" s="18"/>
      <c r="D11" s="18" t="s">
        <v>11</v>
      </c>
      <c r="E11" s="15"/>
      <c r="F11" s="19">
        <v>0</v>
      </c>
      <c r="G11" s="19">
        <v>0</v>
      </c>
    </row>
    <row r="12" spans="1:8" s="20" customFormat="1" x14ac:dyDescent="0.25">
      <c r="A12" s="18"/>
      <c r="B12" s="18"/>
      <c r="C12" s="18"/>
      <c r="D12" s="18" t="s">
        <v>12</v>
      </c>
      <c r="E12" s="15"/>
      <c r="F12" s="19">
        <v>0</v>
      </c>
      <c r="G12" s="19">
        <v>0</v>
      </c>
    </row>
    <row r="13" spans="1:8" s="20" customFormat="1" x14ac:dyDescent="0.25">
      <c r="A13" s="18"/>
      <c r="B13" s="18"/>
      <c r="C13" s="18"/>
      <c r="D13" s="18" t="s">
        <v>13</v>
      </c>
      <c r="E13" s="15"/>
      <c r="F13" s="19">
        <v>0</v>
      </c>
      <c r="G13" s="19">
        <v>0</v>
      </c>
    </row>
    <row r="14" spans="1:8" s="20" customFormat="1" x14ac:dyDescent="0.25">
      <c r="A14" s="18"/>
      <c r="B14" s="18"/>
      <c r="C14" s="18"/>
      <c r="D14" s="18" t="s">
        <v>14</v>
      </c>
      <c r="E14" s="15"/>
      <c r="F14" s="19">
        <v>0</v>
      </c>
      <c r="G14" s="19">
        <v>0</v>
      </c>
    </row>
    <row r="15" spans="1:8" s="20" customFormat="1" x14ac:dyDescent="0.25">
      <c r="A15" s="18"/>
      <c r="B15" s="18"/>
      <c r="C15" s="18"/>
      <c r="D15" s="18" t="s">
        <v>15</v>
      </c>
      <c r="E15" s="15"/>
      <c r="F15" s="19">
        <v>0</v>
      </c>
      <c r="G15" s="19">
        <v>0</v>
      </c>
    </row>
    <row r="16" spans="1:8" s="24" customFormat="1" ht="12.75" x14ac:dyDescent="0.2">
      <c r="A16" s="21"/>
      <c r="B16" s="21"/>
      <c r="C16" s="21"/>
      <c r="D16" s="21" t="s">
        <v>16</v>
      </c>
      <c r="E16" s="15"/>
      <c r="F16" s="22">
        <v>83747750</v>
      </c>
      <c r="G16" s="22">
        <v>350901247</v>
      </c>
      <c r="H16" s="23"/>
    </row>
    <row r="17" spans="1:8" s="24" customFormat="1" ht="12.75" x14ac:dyDescent="0.2">
      <c r="A17" s="21"/>
      <c r="B17" s="21"/>
      <c r="C17" s="21"/>
      <c r="D17" s="25" t="s">
        <v>17</v>
      </c>
      <c r="E17" s="25"/>
      <c r="F17" s="22">
        <v>0</v>
      </c>
      <c r="G17" s="22">
        <v>0</v>
      </c>
      <c r="H17" s="23"/>
    </row>
    <row r="18" spans="1:8" s="24" customFormat="1" ht="12.75" x14ac:dyDescent="0.2">
      <c r="A18" s="21"/>
      <c r="B18" s="21"/>
      <c r="C18" s="21"/>
      <c r="D18" s="21" t="s">
        <v>18</v>
      </c>
      <c r="E18" s="15"/>
      <c r="F18" s="22">
        <v>2847785</v>
      </c>
      <c r="G18" s="22">
        <v>6456722</v>
      </c>
      <c r="H18" s="23"/>
    </row>
    <row r="19" spans="1:8" s="2" customFormat="1" ht="5.25" customHeight="1" x14ac:dyDescent="0.25">
      <c r="A19" s="26"/>
      <c r="B19" s="26"/>
      <c r="C19" s="26"/>
      <c r="D19" s="26"/>
      <c r="E19" s="15"/>
      <c r="F19" s="27"/>
      <c r="G19" s="27"/>
    </row>
    <row r="20" spans="1:8" s="2" customFormat="1" x14ac:dyDescent="0.25">
      <c r="A20" s="26"/>
      <c r="B20" s="26"/>
      <c r="C20" s="26" t="s">
        <v>19</v>
      </c>
      <c r="D20" s="26"/>
      <c r="E20" s="15"/>
      <c r="F20" s="17">
        <f>SUM(F21:F36)</f>
        <v>83205863</v>
      </c>
      <c r="G20" s="17">
        <f>SUM(G21:G36)</f>
        <v>442726488</v>
      </c>
    </row>
    <row r="21" spans="1:8" s="24" customFormat="1" ht="12.75" x14ac:dyDescent="0.2">
      <c r="A21" s="21"/>
      <c r="B21" s="21"/>
      <c r="C21" s="21"/>
      <c r="D21" s="21" t="s">
        <v>20</v>
      </c>
      <c r="E21" s="15"/>
      <c r="F21" s="22">
        <v>9968203</v>
      </c>
      <c r="G21" s="22">
        <v>64023790</v>
      </c>
      <c r="H21" s="23"/>
    </row>
    <row r="22" spans="1:8" s="24" customFormat="1" ht="12.75" x14ac:dyDescent="0.2">
      <c r="A22" s="21"/>
      <c r="B22" s="21"/>
      <c r="C22" s="21"/>
      <c r="D22" s="21" t="s">
        <v>21</v>
      </c>
      <c r="E22" s="15"/>
      <c r="F22" s="22">
        <v>3998332</v>
      </c>
      <c r="G22" s="22">
        <v>23863610</v>
      </c>
      <c r="H22" s="23"/>
    </row>
    <row r="23" spans="1:8" s="24" customFormat="1" ht="12.75" x14ac:dyDescent="0.2">
      <c r="A23" s="21"/>
      <c r="B23" s="21"/>
      <c r="C23" s="21"/>
      <c r="D23" s="21" t="s">
        <v>22</v>
      </c>
      <c r="E23" s="15"/>
      <c r="F23" s="22">
        <v>39751840</v>
      </c>
      <c r="G23" s="22">
        <v>218374670</v>
      </c>
      <c r="H23" s="23"/>
    </row>
    <row r="24" spans="1:8" s="24" customFormat="1" ht="12.75" x14ac:dyDescent="0.2">
      <c r="A24" s="21"/>
      <c r="B24" s="21"/>
      <c r="C24" s="21"/>
      <c r="D24" s="21" t="s">
        <v>23</v>
      </c>
      <c r="E24" s="15"/>
      <c r="F24" s="22">
        <v>0</v>
      </c>
      <c r="G24" s="22">
        <v>0</v>
      </c>
      <c r="H24" s="23"/>
    </row>
    <row r="25" spans="1:8" s="24" customFormat="1" ht="12.75" x14ac:dyDescent="0.2">
      <c r="A25" s="21"/>
      <c r="B25" s="21"/>
      <c r="C25" s="21"/>
      <c r="D25" s="21" t="s">
        <v>24</v>
      </c>
      <c r="E25" s="15"/>
      <c r="F25" s="22">
        <v>0</v>
      </c>
      <c r="G25" s="22">
        <v>0</v>
      </c>
      <c r="H25" s="23"/>
    </row>
    <row r="26" spans="1:8" s="24" customFormat="1" ht="12.75" x14ac:dyDescent="0.2">
      <c r="A26" s="21"/>
      <c r="B26" s="21"/>
      <c r="C26" s="21"/>
      <c r="D26" s="21" t="s">
        <v>25</v>
      </c>
      <c r="E26" s="15"/>
      <c r="F26" s="22">
        <v>0</v>
      </c>
      <c r="G26" s="22">
        <v>0</v>
      </c>
      <c r="H26" s="23"/>
    </row>
    <row r="27" spans="1:8" s="24" customFormat="1" ht="12.75" x14ac:dyDescent="0.2">
      <c r="A27" s="21"/>
      <c r="B27" s="21"/>
      <c r="C27" s="21"/>
      <c r="D27" s="21" t="s">
        <v>26</v>
      </c>
      <c r="E27" s="15"/>
      <c r="F27" s="22">
        <v>300000</v>
      </c>
      <c r="G27" s="22">
        <v>1200000</v>
      </c>
      <c r="H27" s="23"/>
    </row>
    <row r="28" spans="1:8" s="24" customFormat="1" ht="12.75" x14ac:dyDescent="0.2">
      <c r="A28" s="21"/>
      <c r="B28" s="21"/>
      <c r="C28" s="21"/>
      <c r="D28" s="21" t="s">
        <v>27</v>
      </c>
      <c r="E28" s="15"/>
      <c r="F28" s="22">
        <v>0</v>
      </c>
      <c r="G28" s="22">
        <v>0</v>
      </c>
      <c r="H28" s="23"/>
    </row>
    <row r="29" spans="1:8" s="24" customFormat="1" ht="12.75" x14ac:dyDescent="0.2">
      <c r="A29" s="21"/>
      <c r="B29" s="21"/>
      <c r="C29" s="21"/>
      <c r="D29" s="21" t="s">
        <v>28</v>
      </c>
      <c r="E29" s="15"/>
      <c r="F29" s="22">
        <v>0</v>
      </c>
      <c r="G29" s="22">
        <v>0</v>
      </c>
      <c r="H29" s="23"/>
    </row>
    <row r="30" spans="1:8" s="24" customFormat="1" ht="12.75" x14ac:dyDescent="0.2">
      <c r="A30" s="21"/>
      <c r="B30" s="21"/>
      <c r="C30" s="21"/>
      <c r="D30" s="21" t="s">
        <v>29</v>
      </c>
      <c r="E30" s="15"/>
      <c r="F30" s="22">
        <v>0</v>
      </c>
      <c r="G30" s="22">
        <v>0</v>
      </c>
      <c r="H30" s="23"/>
    </row>
    <row r="31" spans="1:8" s="24" customFormat="1" ht="12.75" x14ac:dyDescent="0.2">
      <c r="A31" s="21"/>
      <c r="B31" s="21"/>
      <c r="C31" s="21"/>
      <c r="D31" s="21" t="s">
        <v>30</v>
      </c>
      <c r="E31" s="15"/>
      <c r="F31" s="22">
        <v>0</v>
      </c>
      <c r="G31" s="22">
        <v>0</v>
      </c>
      <c r="H31" s="23"/>
    </row>
    <row r="32" spans="1:8" s="24" customFormat="1" ht="12.75" x14ac:dyDescent="0.2">
      <c r="A32" s="21"/>
      <c r="B32" s="21"/>
      <c r="C32" s="21"/>
      <c r="D32" s="21" t="s">
        <v>31</v>
      </c>
      <c r="E32" s="15"/>
      <c r="F32" s="22">
        <v>0</v>
      </c>
      <c r="G32" s="22">
        <v>0</v>
      </c>
      <c r="H32" s="23"/>
    </row>
    <row r="33" spans="1:8" s="24" customFormat="1" ht="12.75" x14ac:dyDescent="0.2">
      <c r="A33" s="21"/>
      <c r="B33" s="21"/>
      <c r="C33" s="21"/>
      <c r="D33" s="21" t="s">
        <v>32</v>
      </c>
      <c r="E33" s="15"/>
      <c r="F33" s="22">
        <v>0</v>
      </c>
      <c r="G33" s="22">
        <v>0</v>
      </c>
      <c r="H33" s="23"/>
    </row>
    <row r="34" spans="1:8" s="24" customFormat="1" ht="12.75" x14ac:dyDescent="0.2">
      <c r="A34" s="21"/>
      <c r="B34" s="21"/>
      <c r="C34" s="21"/>
      <c r="D34" s="21" t="s">
        <v>33</v>
      </c>
      <c r="E34" s="15"/>
      <c r="F34" s="22">
        <v>0</v>
      </c>
      <c r="G34" s="22">
        <v>0</v>
      </c>
      <c r="H34" s="23"/>
    </row>
    <row r="35" spans="1:8" s="24" customFormat="1" ht="12.75" x14ac:dyDescent="0.2">
      <c r="A35" s="21"/>
      <c r="B35" s="21"/>
      <c r="C35" s="21"/>
      <c r="D35" s="21" t="s">
        <v>34</v>
      </c>
      <c r="E35" s="15"/>
      <c r="F35" s="22">
        <v>0</v>
      </c>
      <c r="G35" s="22">
        <v>0</v>
      </c>
      <c r="H35" s="23"/>
    </row>
    <row r="36" spans="1:8" s="24" customFormat="1" ht="12.75" x14ac:dyDescent="0.2">
      <c r="A36" s="21"/>
      <c r="B36" s="21"/>
      <c r="C36" s="21"/>
      <c r="D36" s="21" t="s">
        <v>35</v>
      </c>
      <c r="E36" s="15"/>
      <c r="F36" s="22">
        <v>29187488</v>
      </c>
      <c r="G36" s="22">
        <v>135264418</v>
      </c>
      <c r="H36" s="23"/>
    </row>
    <row r="37" spans="1:8" s="2" customFormat="1" ht="5.0999999999999996" customHeight="1" x14ac:dyDescent="0.25">
      <c r="A37" s="15"/>
      <c r="B37" s="15"/>
      <c r="C37" s="15"/>
      <c r="D37" s="15"/>
      <c r="E37" s="15"/>
      <c r="F37" s="27"/>
      <c r="G37" s="27"/>
    </row>
    <row r="38" spans="1:8" s="2" customFormat="1" x14ac:dyDescent="0.25">
      <c r="A38" s="26"/>
      <c r="B38" s="28" t="s">
        <v>36</v>
      </c>
      <c r="C38" s="29"/>
      <c r="D38" s="29"/>
      <c r="E38" s="29"/>
      <c r="F38" s="30">
        <f>SUM(F9-F20)</f>
        <v>3389672</v>
      </c>
      <c r="G38" s="30">
        <f>SUM(G9-G20)</f>
        <v>-85368519</v>
      </c>
    </row>
    <row r="39" spans="1:8" s="2" customFormat="1" ht="5.0999999999999996" customHeight="1" x14ac:dyDescent="0.25">
      <c r="A39" s="26"/>
      <c r="B39" s="26"/>
      <c r="C39" s="26"/>
      <c r="D39" s="26"/>
      <c r="E39" s="26"/>
      <c r="F39" s="27"/>
      <c r="G39" s="27"/>
    </row>
    <row r="40" spans="1:8" s="2" customFormat="1" x14ac:dyDescent="0.25">
      <c r="A40" s="26"/>
      <c r="B40" s="26" t="s">
        <v>37</v>
      </c>
      <c r="C40" s="26"/>
      <c r="D40" s="26"/>
      <c r="E40" s="26"/>
      <c r="F40" s="31"/>
      <c r="G40" s="31"/>
    </row>
    <row r="41" spans="1:8" s="2" customFormat="1" x14ac:dyDescent="0.25">
      <c r="A41" s="26"/>
      <c r="B41" s="26"/>
      <c r="C41" s="26" t="s">
        <v>9</v>
      </c>
      <c r="D41" s="26"/>
      <c r="E41" s="26"/>
      <c r="F41" s="17">
        <f>SUM(F42:F44)</f>
        <v>166757074</v>
      </c>
      <c r="G41" s="17">
        <f>SUM(G42:G44)</f>
        <v>294569737</v>
      </c>
    </row>
    <row r="42" spans="1:8" s="24" customFormat="1" ht="12.75" x14ac:dyDescent="0.2">
      <c r="A42" s="21"/>
      <c r="B42" s="21"/>
      <c r="C42" s="21"/>
      <c r="D42" s="21" t="s">
        <v>38</v>
      </c>
      <c r="E42" s="15"/>
      <c r="F42" s="22">
        <v>18405031</v>
      </c>
      <c r="G42" s="22">
        <v>0</v>
      </c>
      <c r="H42" s="23"/>
    </row>
    <row r="43" spans="1:8" s="24" customFormat="1" ht="12.75" x14ac:dyDescent="0.2">
      <c r="A43" s="21"/>
      <c r="B43" s="21"/>
      <c r="C43" s="21"/>
      <c r="D43" s="21" t="s">
        <v>39</v>
      </c>
      <c r="E43" s="15"/>
      <c r="F43" s="22">
        <v>0</v>
      </c>
      <c r="G43" s="22">
        <v>0</v>
      </c>
      <c r="H43" s="23"/>
    </row>
    <row r="44" spans="1:8" s="24" customFormat="1" ht="12.75" x14ac:dyDescent="0.2">
      <c r="A44" s="21"/>
      <c r="B44" s="21"/>
      <c r="C44" s="21"/>
      <c r="D44" s="21" t="s">
        <v>40</v>
      </c>
      <c r="E44" s="15"/>
      <c r="F44" s="22">
        <v>148352043</v>
      </c>
      <c r="G44" s="22">
        <v>294569737</v>
      </c>
      <c r="H44" s="23"/>
    </row>
    <row r="45" spans="1:8" s="2" customFormat="1" ht="5.0999999999999996" customHeight="1" x14ac:dyDescent="0.25">
      <c r="A45" s="15"/>
      <c r="B45" s="15"/>
      <c r="C45" s="15"/>
      <c r="D45" s="15"/>
      <c r="E45" s="15"/>
      <c r="F45" s="27"/>
      <c r="G45" s="27"/>
    </row>
    <row r="46" spans="1:8" s="2" customFormat="1" x14ac:dyDescent="0.25">
      <c r="A46" s="26"/>
      <c r="B46" s="26"/>
      <c r="C46" s="26" t="s">
        <v>19</v>
      </c>
      <c r="D46" s="26"/>
      <c r="E46" s="15"/>
      <c r="F46" s="17">
        <f>SUM(F47:F49)</f>
        <v>106786267</v>
      </c>
      <c r="G46" s="17">
        <f>SUM(G47:G49)</f>
        <v>120701470</v>
      </c>
    </row>
    <row r="47" spans="1:8" s="24" customFormat="1" ht="12.75" x14ac:dyDescent="0.2">
      <c r="A47" s="21"/>
      <c r="B47" s="21"/>
      <c r="C47" s="21"/>
      <c r="D47" s="21" t="s">
        <v>38</v>
      </c>
      <c r="E47" s="15"/>
      <c r="F47" s="22">
        <v>18405031</v>
      </c>
      <c r="G47" s="22">
        <v>1326339</v>
      </c>
      <c r="H47" s="23"/>
    </row>
    <row r="48" spans="1:8" s="24" customFormat="1" ht="12.75" x14ac:dyDescent="0.2">
      <c r="A48" s="21"/>
      <c r="B48" s="21"/>
      <c r="C48" s="21"/>
      <c r="D48" s="21" t="s">
        <v>39</v>
      </c>
      <c r="E48" s="15"/>
      <c r="F48" s="22">
        <v>551379</v>
      </c>
      <c r="G48" s="22">
        <v>8972067</v>
      </c>
      <c r="H48" s="23"/>
    </row>
    <row r="49" spans="1:8" s="24" customFormat="1" ht="12.75" x14ac:dyDescent="0.2">
      <c r="A49" s="21"/>
      <c r="B49" s="21"/>
      <c r="C49" s="21"/>
      <c r="D49" s="21" t="s">
        <v>41</v>
      </c>
      <c r="E49" s="15"/>
      <c r="F49" s="22">
        <v>87829857</v>
      </c>
      <c r="G49" s="22">
        <v>110403064</v>
      </c>
      <c r="H49" s="23"/>
    </row>
    <row r="50" spans="1:8" s="2" customFormat="1" ht="5.0999999999999996" customHeight="1" x14ac:dyDescent="0.25">
      <c r="A50" s="21"/>
      <c r="B50" s="21"/>
      <c r="C50" s="21"/>
      <c r="D50" s="21"/>
      <c r="E50" s="15"/>
      <c r="F50" s="22"/>
      <c r="G50" s="22"/>
    </row>
    <row r="51" spans="1:8" s="2" customFormat="1" x14ac:dyDescent="0.25">
      <c r="A51" s="26"/>
      <c r="B51" s="28" t="s">
        <v>42</v>
      </c>
      <c r="C51" s="29"/>
      <c r="D51" s="29"/>
      <c r="E51" s="32"/>
      <c r="F51" s="30">
        <f>SUM(F41-F46)</f>
        <v>59970807</v>
      </c>
      <c r="G51" s="30">
        <f>SUM(G41-G46)</f>
        <v>173868267</v>
      </c>
    </row>
    <row r="52" spans="1:8" s="2" customFormat="1" ht="5.0999999999999996" customHeight="1" x14ac:dyDescent="0.25">
      <c r="A52" s="15"/>
      <c r="B52" s="15"/>
      <c r="C52" s="15"/>
      <c r="D52" s="15"/>
      <c r="E52" s="15"/>
      <c r="F52" s="27"/>
      <c r="G52" s="27"/>
    </row>
    <row r="53" spans="1:8" s="2" customFormat="1" x14ac:dyDescent="0.25">
      <c r="A53" s="26"/>
      <c r="B53" s="26" t="s">
        <v>43</v>
      </c>
      <c r="C53" s="26"/>
      <c r="D53" s="26"/>
      <c r="E53" s="15"/>
      <c r="F53" s="27"/>
      <c r="G53" s="27"/>
    </row>
    <row r="54" spans="1:8" s="2" customFormat="1" x14ac:dyDescent="0.25">
      <c r="A54" s="26"/>
      <c r="B54" s="26"/>
      <c r="C54" s="26" t="s">
        <v>9</v>
      </c>
      <c r="D54" s="26"/>
      <c r="E54" s="15"/>
      <c r="F54" s="17">
        <f>F55+F58</f>
        <v>18160874</v>
      </c>
      <c r="G54" s="17">
        <f>G55+G58</f>
        <v>17576254</v>
      </c>
    </row>
    <row r="55" spans="1:8" s="2" customFormat="1" ht="12.75" customHeight="1" x14ac:dyDescent="0.25">
      <c r="A55" s="26"/>
      <c r="B55" s="26"/>
      <c r="C55" s="21"/>
      <c r="D55" s="21" t="s">
        <v>44</v>
      </c>
      <c r="E55" s="15"/>
      <c r="F55" s="22">
        <f>F56</f>
        <v>0</v>
      </c>
      <c r="G55" s="22">
        <f>G56</f>
        <v>0</v>
      </c>
    </row>
    <row r="56" spans="1:8" s="2" customFormat="1" ht="12.75" customHeight="1" x14ac:dyDescent="0.25">
      <c r="A56" s="26"/>
      <c r="B56" s="26"/>
      <c r="C56" s="26"/>
      <c r="D56" s="26"/>
      <c r="E56" s="15" t="s">
        <v>45</v>
      </c>
      <c r="F56" s="22">
        <v>0</v>
      </c>
      <c r="G56" s="22">
        <v>0</v>
      </c>
    </row>
    <row r="57" spans="1:8" s="2" customFormat="1" ht="12.75" customHeight="1" x14ac:dyDescent="0.25">
      <c r="A57" s="26"/>
      <c r="B57" s="26"/>
      <c r="C57" s="26"/>
      <c r="D57" s="26"/>
      <c r="E57" s="15" t="s">
        <v>46</v>
      </c>
      <c r="F57" s="22">
        <v>0</v>
      </c>
      <c r="G57" s="22">
        <v>0</v>
      </c>
    </row>
    <row r="58" spans="1:8" s="2" customFormat="1" x14ac:dyDescent="0.25">
      <c r="A58" s="21"/>
      <c r="B58" s="21"/>
      <c r="C58" s="21"/>
      <c r="D58" s="21" t="s">
        <v>47</v>
      </c>
      <c r="E58" s="21"/>
      <c r="F58" s="22">
        <v>18160874</v>
      </c>
      <c r="G58" s="22">
        <v>17576254</v>
      </c>
    </row>
    <row r="59" spans="1:8" s="2" customFormat="1" ht="5.0999999999999996" customHeight="1" x14ac:dyDescent="0.25">
      <c r="A59" s="26"/>
      <c r="B59" s="26"/>
      <c r="C59" s="26"/>
      <c r="D59" s="26"/>
      <c r="E59" s="21"/>
      <c r="F59" s="27"/>
      <c r="G59" s="27"/>
    </row>
    <row r="60" spans="1:8" s="10" customFormat="1" x14ac:dyDescent="0.2">
      <c r="A60" s="26"/>
      <c r="B60" s="26"/>
      <c r="C60" s="26" t="s">
        <v>19</v>
      </c>
      <c r="D60" s="26"/>
      <c r="E60" s="21"/>
      <c r="F60" s="17">
        <f>SUM(F64)</f>
        <v>46073737</v>
      </c>
      <c r="G60" s="17">
        <f>SUM(G64)</f>
        <v>55720562</v>
      </c>
    </row>
    <row r="61" spans="1:8" s="33" customFormat="1" x14ac:dyDescent="0.2">
      <c r="A61" s="21"/>
      <c r="B61" s="21"/>
      <c r="C61" s="21"/>
      <c r="D61" s="21" t="s">
        <v>48</v>
      </c>
      <c r="E61" s="21"/>
      <c r="F61" s="19">
        <v>0</v>
      </c>
      <c r="G61" s="19">
        <v>0</v>
      </c>
    </row>
    <row r="62" spans="1:8" s="33" customFormat="1" x14ac:dyDescent="0.2">
      <c r="A62" s="21"/>
      <c r="B62" s="21"/>
      <c r="C62" s="21"/>
      <c r="D62" s="21"/>
      <c r="E62" s="21" t="s">
        <v>45</v>
      </c>
      <c r="F62" s="19">
        <v>0</v>
      </c>
      <c r="G62" s="19">
        <v>0</v>
      </c>
    </row>
    <row r="63" spans="1:8" s="33" customFormat="1" x14ac:dyDescent="0.2">
      <c r="A63" s="21"/>
      <c r="B63" s="21"/>
      <c r="C63" s="21"/>
      <c r="D63" s="21"/>
      <c r="E63" s="21" t="s">
        <v>46</v>
      </c>
      <c r="F63" s="19">
        <v>0</v>
      </c>
      <c r="G63" s="19">
        <v>0</v>
      </c>
    </row>
    <row r="64" spans="1:8" s="2" customFormat="1" x14ac:dyDescent="0.25">
      <c r="A64" s="21"/>
      <c r="B64" s="21"/>
      <c r="C64" s="21"/>
      <c r="D64" s="21" t="s">
        <v>49</v>
      </c>
      <c r="E64" s="21"/>
      <c r="F64" s="22">
        <v>46073737</v>
      </c>
      <c r="G64" s="22">
        <v>55720562</v>
      </c>
    </row>
    <row r="65" spans="1:7" s="2" customFormat="1" ht="5.0999999999999996" customHeight="1" x14ac:dyDescent="0.25">
      <c r="A65" s="26"/>
      <c r="B65" s="26"/>
      <c r="C65" s="26"/>
      <c r="D65" s="26"/>
      <c r="E65" s="21"/>
      <c r="F65" s="27"/>
      <c r="G65" s="27"/>
    </row>
    <row r="66" spans="1:7" s="2" customFormat="1" x14ac:dyDescent="0.25">
      <c r="A66" s="26"/>
      <c r="B66" s="28" t="s">
        <v>50</v>
      </c>
      <c r="C66" s="29"/>
      <c r="D66" s="29"/>
      <c r="E66" s="34"/>
      <c r="F66" s="30">
        <f>F54-F60</f>
        <v>-27912863</v>
      </c>
      <c r="G66" s="30">
        <f>G54-G60</f>
        <v>-38144308</v>
      </c>
    </row>
    <row r="67" spans="1:7" s="2" customFormat="1" ht="3" customHeight="1" x14ac:dyDescent="0.25">
      <c r="A67" s="26"/>
      <c r="B67" s="26"/>
      <c r="C67" s="26"/>
      <c r="D67" s="26"/>
      <c r="E67" s="15"/>
      <c r="F67" s="27"/>
      <c r="G67" s="27"/>
    </row>
    <row r="68" spans="1:7" s="2" customFormat="1" x14ac:dyDescent="0.25">
      <c r="A68" s="26"/>
      <c r="B68" s="28" t="s">
        <v>51</v>
      </c>
      <c r="C68" s="29"/>
      <c r="D68" s="29"/>
      <c r="E68" s="32"/>
      <c r="F68" s="35">
        <f>F38+F51+F66</f>
        <v>35447616</v>
      </c>
      <c r="G68" s="35">
        <f>G38+G51+G66</f>
        <v>50355440</v>
      </c>
    </row>
    <row r="69" spans="1:7" s="2" customFormat="1" x14ac:dyDescent="0.25">
      <c r="A69" s="26"/>
      <c r="B69" s="26" t="s">
        <v>52</v>
      </c>
      <c r="C69" s="26"/>
      <c r="D69" s="26"/>
      <c r="E69" s="15"/>
      <c r="F69" s="17">
        <v>203849976</v>
      </c>
      <c r="G69" s="17">
        <v>153494536</v>
      </c>
    </row>
    <row r="70" spans="1:7" s="2" customFormat="1" x14ac:dyDescent="0.25">
      <c r="A70" s="26"/>
      <c r="B70" s="26" t="s">
        <v>53</v>
      </c>
      <c r="C70" s="26"/>
      <c r="D70" s="26"/>
      <c r="E70" s="15"/>
      <c r="F70" s="17">
        <v>239297592</v>
      </c>
      <c r="G70" s="17">
        <v>203849976</v>
      </c>
    </row>
    <row r="71" spans="1:7" s="2" customFormat="1" ht="4.5" customHeight="1" x14ac:dyDescent="0.25">
      <c r="A71" s="36"/>
      <c r="B71" s="36"/>
      <c r="C71" s="36"/>
      <c r="D71" s="36"/>
      <c r="E71" s="37"/>
      <c r="F71" s="38"/>
      <c r="G71" s="38"/>
    </row>
    <row r="72" spans="1:7" s="2" customFormat="1" x14ac:dyDescent="0.25">
      <c r="A72" s="39" t="s">
        <v>54</v>
      </c>
      <c r="B72" s="40"/>
      <c r="C72" s="40"/>
      <c r="D72" s="40"/>
      <c r="E72" s="20"/>
      <c r="F72" s="20"/>
      <c r="G72" s="20"/>
    </row>
    <row r="73" spans="1:7" x14ac:dyDescent="0.25">
      <c r="A73" s="20"/>
      <c r="B73" s="20"/>
      <c r="C73" s="20"/>
      <c r="D73" s="20"/>
      <c r="E73" s="20"/>
      <c r="F73" s="41"/>
      <c r="G73" s="41"/>
    </row>
    <row r="74" spans="1:7" x14ac:dyDescent="0.25">
      <c r="E74" s="42"/>
      <c r="F74" s="41"/>
      <c r="G74" s="41"/>
    </row>
    <row r="75" spans="1:7" x14ac:dyDescent="0.25">
      <c r="F75" s="43"/>
      <c r="G75" s="43"/>
    </row>
    <row r="76" spans="1:7" x14ac:dyDescent="0.25">
      <c r="F76" s="43"/>
      <c r="G76" s="43"/>
    </row>
    <row r="77" spans="1:7" x14ac:dyDescent="0.25">
      <c r="E77" s="42"/>
      <c r="F77" s="42"/>
      <c r="G77" s="42"/>
    </row>
    <row r="79" spans="1:7" x14ac:dyDescent="0.25">
      <c r="F79" s="44"/>
      <c r="G79" s="44"/>
    </row>
    <row r="80" spans="1:7" x14ac:dyDescent="0.25">
      <c r="F80" s="44"/>
      <c r="G80" s="44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2022-06-02T17:21:59Z</dcterms:created>
  <dcterms:modified xsi:type="dcterms:W3CDTF">2022-06-02T17:21:59Z</dcterms:modified>
</cp:coreProperties>
</file>