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B105" i="1"/>
  <c r="I98" i="1"/>
  <c r="G98" i="1"/>
  <c r="I78" i="1"/>
  <c r="I105" i="1" s="1"/>
  <c r="G78" i="1"/>
  <c r="G105" i="1" s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I49" i="1" s="1"/>
  <c r="G11" i="1"/>
  <c r="G49" i="1" s="1"/>
  <c r="D11" i="1"/>
  <c r="D49" i="1" s="1"/>
  <c r="D108" i="1" s="1"/>
  <c r="B11" i="1"/>
  <c r="B49" i="1" s="1"/>
  <c r="B108" i="1" s="1"/>
  <c r="G73" i="1" l="1"/>
  <c r="G108" i="1" s="1"/>
  <c r="I73" i="1"/>
  <c r="I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<sst xmlns="http://schemas.openxmlformats.org/spreadsheetml/2006/main" count="129" uniqueCount="126">
  <si>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</si>
  <si>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</si>
  <si>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</si>
  <si>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2020 Y AL 31 DE DICIEMBRE DE 2021</t>
  </si>
  <si>
    <t>( Pesos )</t>
  </si>
  <si>
    <t>CONCEPTO</t>
  </si>
  <si>
    <t>31 DE DICIEMBRE 
DE 2021</t>
  </si>
  <si>
    <t>31 DE DICIEMBRE 
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</si>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</sst>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88602</xdr:rowOff>
    </xdr:from>
    <xdr:to>
      <xdr:col>9</xdr:col>
      <xdr:colOff>4398</xdr:colOff>
      <xdr:row>6</xdr:row>
      <xdr:rowOff>27908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5023772" y="612477"/>
          <a:ext cx="858801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zoomScale="70" zoomScaleNormal="70" workbookViewId="0">
      <selection sqref="A1:I109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.7109375" style="2" customWidth="1"/>
    <col min="4" max="4" width="21.28515625" style="2" customWidth="1"/>
    <col min="5" max="5" width="2.7109375" style="2" customWidth="1"/>
    <col min="6" max="6" width="73.42578125" style="2" customWidth="1"/>
    <col min="7" max="7" width="21.28515625" style="2" customWidth="1"/>
    <col min="8" max="8" width="1.7109375" style="2" customWidth="1"/>
    <col min="9" max="9" width="21.28515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9" t="s">
        <v>6</v>
      </c>
      <c r="H7" s="9"/>
      <c r="I7" s="11" t="s">
        <v>7</v>
      </c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452530188</v>
      </c>
      <c r="C11" s="18"/>
      <c r="D11" s="17">
        <f>SUM(D12:D18)</f>
        <v>986953251</v>
      </c>
      <c r="E11" s="19"/>
      <c r="F11" s="15" t="s">
        <v>13</v>
      </c>
      <c r="G11" s="17">
        <f>SUM(G12:G20)</f>
        <v>355703552</v>
      </c>
      <c r="H11" s="18"/>
      <c r="I11" s="17">
        <f>SUM(I12:I20)</f>
        <v>456870650</v>
      </c>
    </row>
    <row r="12" spans="1:11" s="2" customFormat="1" ht="15" customHeight="1" x14ac:dyDescent="0.2">
      <c r="A12" s="20" t="s">
        <v>14</v>
      </c>
      <c r="B12" s="21">
        <v>0</v>
      </c>
      <c r="C12" s="16"/>
      <c r="D12" s="21">
        <v>151830</v>
      </c>
      <c r="E12" s="22"/>
      <c r="F12" s="20" t="s">
        <v>15</v>
      </c>
      <c r="G12" s="21">
        <v>12398651</v>
      </c>
      <c r="H12" s="23"/>
      <c r="I12" s="21">
        <v>17949064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9819974</v>
      </c>
      <c r="H13" s="23"/>
      <c r="I13" s="21">
        <v>23429799</v>
      </c>
    </row>
    <row r="14" spans="1:11" s="2" customFormat="1" ht="15" customHeight="1" x14ac:dyDescent="0.2">
      <c r="A14" s="20" t="s">
        <v>18</v>
      </c>
      <c r="B14" s="21">
        <v>197284266</v>
      </c>
      <c r="C14" s="16"/>
      <c r="D14" s="21">
        <v>423198585</v>
      </c>
      <c r="E14" s="22"/>
      <c r="F14" s="20" t="s">
        <v>19</v>
      </c>
      <c r="G14" s="21">
        <v>10926241</v>
      </c>
      <c r="H14" s="23"/>
      <c r="I14" s="21">
        <v>4272157</v>
      </c>
    </row>
    <row r="15" spans="1:11" s="2" customFormat="1" ht="15" customHeight="1" x14ac:dyDescent="0.2">
      <c r="A15" s="20" t="s">
        <v>20</v>
      </c>
      <c r="B15" s="21">
        <v>107210652</v>
      </c>
      <c r="C15" s="16"/>
      <c r="D15" s="21">
        <v>44248962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145082314</v>
      </c>
      <c r="C16" s="16"/>
      <c r="D16" s="21">
        <v>517580031</v>
      </c>
      <c r="E16" s="22"/>
      <c r="F16" s="20" t="s">
        <v>23</v>
      </c>
      <c r="G16" s="21">
        <v>373369</v>
      </c>
      <c r="H16" s="23"/>
      <c r="I16" s="21">
        <v>566677</v>
      </c>
    </row>
    <row r="17" spans="1:9" s="2" customFormat="1" ht="15" customHeight="1" x14ac:dyDescent="0.2">
      <c r="A17" s="20" t="s">
        <v>24</v>
      </c>
      <c r="B17" s="21">
        <v>1835344</v>
      </c>
      <c r="C17" s="16"/>
      <c r="D17" s="21">
        <v>1705785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1117612</v>
      </c>
      <c r="C18" s="16"/>
      <c r="D18" s="21">
        <v>68058</v>
      </c>
      <c r="E18" s="22"/>
      <c r="F18" s="20" t="s">
        <v>27</v>
      </c>
      <c r="G18" s="21">
        <v>320718176</v>
      </c>
      <c r="H18" s="23"/>
      <c r="I18" s="21">
        <v>410024023</v>
      </c>
    </row>
    <row r="19" spans="1:9" s="2" customFormat="1" ht="15" customHeight="1" x14ac:dyDescent="0.2">
      <c r="A19" s="15" t="s">
        <v>28</v>
      </c>
      <c r="B19" s="17">
        <f>SUM(B20:B26)</f>
        <v>10222942</v>
      </c>
      <c r="C19" s="25"/>
      <c r="D19" s="17">
        <f>SUM(D20:D26)</f>
        <v>13900197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1467141</v>
      </c>
      <c r="H20" s="23"/>
      <c r="I20" s="21">
        <v>628930</v>
      </c>
    </row>
    <row r="21" spans="1:9" s="2" customFormat="1" ht="15" customHeight="1" x14ac:dyDescent="0.2">
      <c r="A21" s="20" t="s">
        <v>32</v>
      </c>
      <c r="B21" s="21">
        <v>6474756</v>
      </c>
      <c r="C21" s="16"/>
      <c r="D21" s="21">
        <v>12307107</v>
      </c>
      <c r="E21" s="22"/>
      <c r="F21" s="15" t="s">
        <v>33</v>
      </c>
      <c r="G21" s="17">
        <f>SUM(G22:G24)</f>
        <v>0</v>
      </c>
      <c r="H21" s="17"/>
      <c r="I21" s="17">
        <f>SUM(I22:I24)</f>
        <v>6420917</v>
      </c>
    </row>
    <row r="22" spans="1:9" s="2" customFormat="1" ht="15" customHeight="1" x14ac:dyDescent="0.2">
      <c r="A22" s="20" t="s">
        <v>34</v>
      </c>
      <c r="B22" s="21">
        <v>1666719</v>
      </c>
      <c r="C22" s="16"/>
      <c r="D22" s="21">
        <v>711507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33413</v>
      </c>
      <c r="C24" s="16"/>
      <c r="D24" s="21">
        <v>369206</v>
      </c>
      <c r="E24" s="22"/>
      <c r="F24" s="20" t="s">
        <v>39</v>
      </c>
      <c r="G24" s="21">
        <v>0</v>
      </c>
      <c r="H24" s="21"/>
      <c r="I24" s="21">
        <v>6420917</v>
      </c>
    </row>
    <row r="25" spans="1:9" s="2" customFormat="1" ht="15" customHeight="1" x14ac:dyDescent="0.2">
      <c r="A25" s="20" t="s">
        <v>40</v>
      </c>
      <c r="B25" s="21">
        <v>2048054</v>
      </c>
      <c r="C25" s="16"/>
      <c r="D25" s="21">
        <v>512377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0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0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0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679510</v>
      </c>
      <c r="C33" s="25"/>
      <c r="D33" s="17">
        <f>SUM(D34:D38)</f>
        <v>679510</v>
      </c>
      <c r="E33" s="22"/>
      <c r="F33" s="15" t="s">
        <v>57</v>
      </c>
      <c r="G33" s="17">
        <f>SUM(G34:G39)</f>
        <v>0</v>
      </c>
      <c r="H33" s="18"/>
      <c r="I33" s="17">
        <f>SUM(I34:I39)</f>
        <v>145107602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0</v>
      </c>
      <c r="H35" s="23"/>
      <c r="I35" s="21">
        <v>0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679510</v>
      </c>
      <c r="C38" s="16"/>
      <c r="D38" s="21">
        <v>679510</v>
      </c>
      <c r="E38" s="22"/>
      <c r="F38" s="20" t="s">
        <v>67</v>
      </c>
      <c r="G38" s="21">
        <v>0</v>
      </c>
      <c r="H38" s="23"/>
      <c r="I38" s="21">
        <v>145107602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266743</v>
      </c>
      <c r="H40" s="18"/>
      <c r="I40" s="17">
        <f>SUM(I41:I43)</f>
        <v>86206269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266743</v>
      </c>
      <c r="H41" s="23"/>
      <c r="I41" s="21">
        <v>0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0</v>
      </c>
      <c r="H42" s="23"/>
      <c r="I42" s="21">
        <v>86206269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17772757</v>
      </c>
      <c r="H44" s="25"/>
      <c r="I44" s="17">
        <f>SUM(I45:I47)</f>
        <v>8237821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1381388</v>
      </c>
      <c r="H45" s="16"/>
      <c r="I45" s="21">
        <v>2519907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16391369</v>
      </c>
      <c r="H47" s="23"/>
      <c r="I47" s="21">
        <v>5717914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463432640</v>
      </c>
      <c r="C49" s="25"/>
      <c r="D49" s="17">
        <f>SUM(D11+D19+D27+D33+D39+D40+D43)</f>
        <v>1001532958</v>
      </c>
      <c r="E49" s="22"/>
      <c r="F49" s="15" t="s">
        <v>87</v>
      </c>
      <c r="G49" s="17">
        <f>SUM(G11++G21+G25+G28+G29+G33+G40+G44)</f>
        <v>373743052</v>
      </c>
      <c r="H49" s="18"/>
      <c r="I49" s="17">
        <f>SUM(I11++I21+I25+I28+I29+I33+I40+I44)</f>
        <v>702843259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7534003</v>
      </c>
      <c r="C54" s="16"/>
      <c r="D54" s="17">
        <v>9771893</v>
      </c>
      <c r="E54" s="22"/>
      <c r="F54" s="15" t="s">
        <v>91</v>
      </c>
      <c r="G54" s="17">
        <v>1959270</v>
      </c>
      <c r="H54" s="25"/>
      <c r="I54" s="17">
        <v>1286270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103220645</v>
      </c>
      <c r="C56" s="16"/>
      <c r="D56" s="17">
        <v>104834891</v>
      </c>
      <c r="E56" s="22"/>
      <c r="F56" s="15" t="s">
        <v>93</v>
      </c>
      <c r="G56" s="17">
        <v>0</v>
      </c>
      <c r="H56" s="25"/>
      <c r="I56" s="17">
        <v>472599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2128356576</v>
      </c>
      <c r="C58" s="16"/>
      <c r="D58" s="17">
        <v>2035597871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1055382823</v>
      </c>
      <c r="C60" s="16"/>
      <c r="D60" s="17">
        <v>1497116385</v>
      </c>
      <c r="E60" s="22"/>
      <c r="F60" s="15" t="s">
        <v>97</v>
      </c>
      <c r="G60" s="17">
        <v>1781790724</v>
      </c>
      <c r="H60" s="25"/>
      <c r="I60" s="17">
        <v>2074329759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91774637</v>
      </c>
      <c r="C62" s="16"/>
      <c r="D62" s="17">
        <v>83076068</v>
      </c>
      <c r="E62" s="22"/>
      <c r="F62" s="15" t="s">
        <v>99</v>
      </c>
      <c r="G62" s="17">
        <v>22719</v>
      </c>
      <c r="H62" s="25"/>
      <c r="I62" s="17">
        <v>22719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-9911240</v>
      </c>
      <c r="C64" s="16"/>
      <c r="D64" s="17">
        <v>-11358013</v>
      </c>
      <c r="E64" s="19"/>
      <c r="F64" s="15" t="s">
        <v>101</v>
      </c>
      <c r="G64" s="17">
        <v>2409425</v>
      </c>
      <c r="H64" s="25"/>
      <c r="I64" s="17">
        <v>2409425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506309428</v>
      </c>
      <c r="C66" s="16"/>
      <c r="D66" s="17">
        <v>453342119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0</v>
      </c>
      <c r="C70" s="16"/>
      <c r="D70" s="17">
        <v>171535</v>
      </c>
      <c r="E70" s="22"/>
      <c r="F70" s="15" t="s">
        <v>105</v>
      </c>
      <c r="G70" s="17">
        <f>SUM(G54:G64)</f>
        <v>1786182138</v>
      </c>
      <c r="H70" s="23"/>
      <c r="I70" s="17">
        <f>SUM(I54:I64)</f>
        <v>2078520772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A72" s="14"/>
      <c r="B72" s="14"/>
      <c r="C72" s="14"/>
      <c r="D72" s="14"/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106</v>
      </c>
      <c r="G73" s="17">
        <f>SUM(G70+G49)</f>
        <v>2159925190</v>
      </c>
      <c r="H73" s="18"/>
      <c r="I73" s="17">
        <f>SUM(I70+I49)</f>
        <v>2781364031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107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108</v>
      </c>
      <c r="G78" s="17">
        <f>SUM(G80:G84)</f>
        <v>45880730</v>
      </c>
      <c r="H78" s="18"/>
      <c r="I78" s="17">
        <f>SUM(I80:I84)</f>
        <v>45880730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109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110</v>
      </c>
      <c r="G82" s="17">
        <v>45880730</v>
      </c>
      <c r="H82" s="25"/>
      <c r="I82" s="17">
        <v>45880730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111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112</v>
      </c>
      <c r="G86" s="17">
        <v>2140293592</v>
      </c>
      <c r="H86" s="25"/>
      <c r="I86" s="17">
        <v>2346840946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113</v>
      </c>
      <c r="G88" s="17">
        <v>-491708840</v>
      </c>
      <c r="H88" s="25"/>
      <c r="I88" s="17">
        <v>44858730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114</v>
      </c>
      <c r="G90" s="26">
        <v>2278320972</v>
      </c>
      <c r="H90" s="25"/>
      <c r="I90" s="17">
        <v>1948300756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115</v>
      </c>
      <c r="G92" s="17">
        <v>353402028</v>
      </c>
      <c r="H92" s="25"/>
      <c r="I92" s="17">
        <v>353402028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116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117</v>
      </c>
      <c r="G96" s="17">
        <v>279432</v>
      </c>
      <c r="H96" s="25"/>
      <c r="I96" s="17">
        <v>279432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118</v>
      </c>
      <c r="G98" s="17">
        <f>SUM(G100:G102)</f>
        <v>0</v>
      </c>
      <c r="H98" s="25"/>
      <c r="I98" s="17">
        <f>SUM(I100:I102)</f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119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120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27" t="s">
        <v>121</v>
      </c>
      <c r="B105" s="17">
        <f>SUM(B54:B70)</f>
        <v>3882666872</v>
      </c>
      <c r="C105" s="25"/>
      <c r="D105" s="17">
        <f>SUM(D54:D70)</f>
        <v>4172552749</v>
      </c>
      <c r="E105" s="14"/>
      <c r="F105" s="27" t="s">
        <v>122</v>
      </c>
      <c r="G105" s="17">
        <f>SUM(G78+G86+G98)</f>
        <v>2186174322</v>
      </c>
      <c r="H105" s="25"/>
      <c r="I105" s="17">
        <f>SUM(I78+I86+I98)</f>
        <v>2392721676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SUM(B49+B105)</f>
        <v>4346099512</v>
      </c>
      <c r="C108" s="31"/>
      <c r="D108" s="30">
        <f>SUM(D49+D105)</f>
        <v>5174085707</v>
      </c>
      <c r="E108" s="32"/>
      <c r="F108" s="33" t="s">
        <v>124</v>
      </c>
      <c r="G108" s="34">
        <f>SUM(G73+G105)</f>
        <v>4346099512</v>
      </c>
      <c r="H108" s="31"/>
      <c r="I108" s="34">
        <f>SUM(I73+I105)</f>
        <v>5174085707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6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8"/>
      <c r="I112" s="38"/>
    </row>
    <row r="113" spans="1:9" s="2" customFormat="1" ht="12.75" x14ac:dyDescent="0.2">
      <c r="G113" s="37"/>
      <c r="H113" s="37"/>
      <c r="I113" s="37"/>
    </row>
    <row r="114" spans="1:9" x14ac:dyDescent="0.25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G7:H7"/>
  </mergeCells>
  <pageMargins left="0.70866141732283472" right="0.70866141732283472" top="0.74803149606299213" bottom="0.74803149606299213" header="0.31496062992125984" footer="0.31496062992125984"/>
  <pageSetup scale="3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2022-04-08T20:29:29Z</dcterms:created>
  <dcterms:modified xsi:type="dcterms:W3CDTF">2022-04-08T20:29:29Z</dcterms:modified>
</cp:coreProperties>
</file>