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D85" i="1"/>
  <c r="C85" i="1"/>
  <c r="E85" i="1" s="1"/>
  <c r="H85" i="1" s="1"/>
  <c r="D80" i="1"/>
  <c r="E78" i="1"/>
  <c r="H78" i="1" s="1"/>
  <c r="H76" i="1"/>
  <c r="G71" i="1"/>
  <c r="F71" i="1"/>
  <c r="D71" i="1"/>
  <c r="C71" i="1"/>
  <c r="E71" i="1" s="1"/>
  <c r="H71" i="1" s="1"/>
  <c r="E69" i="1"/>
  <c r="E68" i="1"/>
  <c r="H68" i="1" s="1"/>
  <c r="E67" i="1"/>
  <c r="G66" i="1"/>
  <c r="F66" i="1"/>
  <c r="D66" i="1"/>
  <c r="C66" i="1"/>
  <c r="E66" i="1" s="1"/>
  <c r="H66" i="1" s="1"/>
  <c r="E64" i="1"/>
  <c r="H64" i="1" s="1"/>
  <c r="E63" i="1"/>
  <c r="H63" i="1" s="1"/>
  <c r="E62" i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C55" i="1"/>
  <c r="E55" i="1" s="1"/>
  <c r="H55" i="1" s="1"/>
  <c r="E54" i="1"/>
  <c r="E48" i="1"/>
  <c r="H48" i="1" s="1"/>
  <c r="E47" i="1"/>
  <c r="H47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2" i="1" s="1"/>
  <c r="H22" i="1" s="1"/>
  <c r="E20" i="1"/>
  <c r="H20" i="1" s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<sst xmlns="http://schemas.openxmlformats.org/spreadsheetml/2006/main" count="89" uniqueCount="88">
  <si>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</si>
  <si>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</si>
  <si>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</si>
  <si>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</si>
  <si>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31 DE DICIEMBRE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</si>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</sst>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7" fillId="0" borderId="0" xfId="2" applyFill="1" applyBorder="1" applyAlignment="1"/>
    <xf numFmtId="0" fontId="13" fillId="0" borderId="0" xfId="1" applyFont="1" applyFill="1"/>
    <xf numFmtId="0" fontId="13" fillId="0" borderId="0" xfId="1" applyFont="1"/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3" width="13.7109375" style="37" customWidth="1"/>
    <col min="4" max="4" width="14.28515625" style="37" bestFit="1" customWidth="1"/>
    <col min="5" max="7" width="14.7109375" style="37" customWidth="1"/>
    <col min="8" max="8" width="14.28515625" style="37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/>
      <c r="B7" s="5"/>
      <c r="C7" s="6" t="s">
        <v>6</v>
      </c>
      <c r="D7" s="6"/>
      <c r="E7" s="6"/>
      <c r="F7" s="6"/>
      <c r="G7" s="6"/>
      <c r="H7" s="7" t="s">
        <v>7</v>
      </c>
    </row>
    <row r="8" spans="1:8" ht="24" x14ac:dyDescent="0.25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</row>
    <row r="10" spans="1:8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18" customFormat="1" ht="16.5" customHeight="1" x14ac:dyDescent="0.25">
      <c r="A11" s="19" t="s">
        <v>15</v>
      </c>
      <c r="B11" s="19" t="s">
        <v>15</v>
      </c>
      <c r="C11" s="17">
        <f>SUM(C13,C22,C33,C44,C55,C66,C71,C85)</f>
        <v>3858727713</v>
      </c>
      <c r="D11" s="17">
        <f>SUM(D13,D22,D33,D44,D55,D66,D71,D85)</f>
        <v>1268399922</v>
      </c>
      <c r="E11" s="17">
        <f>C11+D11</f>
        <v>5127127635</v>
      </c>
      <c r="F11" s="17">
        <f>SUM(F13,F22,F33,F44,F55,F66,F71,F85)</f>
        <v>5032840362</v>
      </c>
      <c r="G11" s="17">
        <f>SUM(G13,G22,G33,G44,G55,G66,G71,G85)</f>
        <v>4969643011</v>
      </c>
      <c r="H11" s="17">
        <f>SUM(E11-F11)</f>
        <v>94287273</v>
      </c>
    </row>
    <row r="12" spans="1:8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8" s="22" customFormat="1" ht="12" x14ac:dyDescent="0.25">
      <c r="A13" s="20" t="s">
        <v>16</v>
      </c>
      <c r="B13" s="20"/>
      <c r="C13" s="21">
        <f>SUM(C14:C20)</f>
        <v>1177614213</v>
      </c>
      <c r="D13" s="21">
        <f>SUM(D14:D20)</f>
        <v>47143661</v>
      </c>
      <c r="E13" s="21">
        <f>C13+D13</f>
        <v>1224757874</v>
      </c>
      <c r="F13" s="21">
        <f>SUM(F14:F20)</f>
        <v>1178766887</v>
      </c>
      <c r="G13" s="21">
        <f>SUM(G14:G20)</f>
        <v>1146929159</v>
      </c>
      <c r="H13" s="21">
        <f>SUM(E13-F13)</f>
        <v>45990987</v>
      </c>
    </row>
    <row r="14" spans="1:8" s="23" customFormat="1" ht="12" customHeight="1" x14ac:dyDescent="0.25">
      <c r="B14" s="23" t="s">
        <v>17</v>
      </c>
      <c r="C14" s="24">
        <v>382486584</v>
      </c>
      <c r="D14" s="24">
        <v>21563378</v>
      </c>
      <c r="E14" s="24">
        <f t="shared" ref="E14:E31" si="0">C14+D14</f>
        <v>404049962</v>
      </c>
      <c r="F14" s="24">
        <v>399220698</v>
      </c>
      <c r="G14" s="24">
        <v>390303477</v>
      </c>
      <c r="H14" s="24">
        <f>E14-F14</f>
        <v>4829264</v>
      </c>
    </row>
    <row r="15" spans="1:8" s="25" customFormat="1" ht="12.75" customHeight="1" x14ac:dyDescent="0.25">
      <c r="A15" s="23"/>
      <c r="B15" s="23" t="s">
        <v>18</v>
      </c>
      <c r="C15" s="24">
        <v>69189849</v>
      </c>
      <c r="D15" s="24">
        <v>7410822</v>
      </c>
      <c r="E15" s="24">
        <f t="shared" si="0"/>
        <v>76600671</v>
      </c>
      <c r="F15" s="24">
        <v>60241123</v>
      </c>
      <c r="G15" s="24">
        <v>59905131</v>
      </c>
      <c r="H15" s="24">
        <f>E15-F15</f>
        <v>16359548</v>
      </c>
    </row>
    <row r="16" spans="1:8" s="25" customFormat="1" ht="12.75" customHeight="1" x14ac:dyDescent="0.25">
      <c r="A16" s="23"/>
      <c r="B16" s="23" t="s">
        <v>19</v>
      </c>
      <c r="C16" s="24">
        <v>521114178</v>
      </c>
      <c r="D16" s="24">
        <v>15321626</v>
      </c>
      <c r="E16" s="24">
        <f t="shared" si="0"/>
        <v>536435804</v>
      </c>
      <c r="F16" s="24">
        <v>522500241</v>
      </c>
      <c r="G16" s="24">
        <v>504225084</v>
      </c>
      <c r="H16" s="24">
        <f t="shared" ref="H16:H20" si="1">E16-F16</f>
        <v>13935563</v>
      </c>
    </row>
    <row r="17" spans="1:8" s="25" customFormat="1" ht="12.75" customHeight="1" x14ac:dyDescent="0.25">
      <c r="A17" s="23"/>
      <c r="B17" s="23" t="s">
        <v>20</v>
      </c>
      <c r="C17" s="24">
        <v>88934630</v>
      </c>
      <c r="D17" s="24">
        <v>-14306080</v>
      </c>
      <c r="E17" s="24">
        <f t="shared" si="0"/>
        <v>74628550</v>
      </c>
      <c r="F17" s="24">
        <v>66475205</v>
      </c>
      <c r="G17" s="24">
        <v>62610564</v>
      </c>
      <c r="H17" s="24">
        <f t="shared" si="1"/>
        <v>8153345</v>
      </c>
    </row>
    <row r="18" spans="1:8" s="25" customFormat="1" ht="12.75" customHeight="1" x14ac:dyDescent="0.25">
      <c r="A18" s="23"/>
      <c r="B18" s="23" t="s">
        <v>21</v>
      </c>
      <c r="C18" s="24">
        <v>79958401</v>
      </c>
      <c r="D18" s="24">
        <v>13021271</v>
      </c>
      <c r="E18" s="24">
        <f t="shared" si="0"/>
        <v>92979672</v>
      </c>
      <c r="F18" s="24">
        <v>91677361</v>
      </c>
      <c r="G18" s="24">
        <v>91571975</v>
      </c>
      <c r="H18" s="24">
        <f t="shared" si="1"/>
        <v>1302311</v>
      </c>
    </row>
    <row r="19" spans="1:8" s="25" customFormat="1" ht="12.75" customHeight="1" x14ac:dyDescent="0.25">
      <c r="A19" s="23"/>
      <c r="B19" s="23" t="s">
        <v>22</v>
      </c>
      <c r="C19" s="24">
        <v>2525871</v>
      </c>
      <c r="D19" s="24">
        <v>-2525871</v>
      </c>
      <c r="E19" s="24">
        <f t="shared" si="0"/>
        <v>0</v>
      </c>
      <c r="F19" s="24">
        <v>0</v>
      </c>
      <c r="G19" s="24">
        <v>0</v>
      </c>
      <c r="H19" s="24">
        <v>0</v>
      </c>
    </row>
    <row r="20" spans="1:8" s="25" customFormat="1" ht="12.75" customHeight="1" x14ac:dyDescent="0.25">
      <c r="A20" s="23"/>
      <c r="B20" s="23" t="s">
        <v>23</v>
      </c>
      <c r="C20" s="24">
        <v>33404700</v>
      </c>
      <c r="D20" s="24">
        <v>6658515</v>
      </c>
      <c r="E20" s="24">
        <f t="shared" si="0"/>
        <v>40063215</v>
      </c>
      <c r="F20" s="24">
        <v>38652259</v>
      </c>
      <c r="G20" s="24">
        <v>38312928</v>
      </c>
      <c r="H20" s="24">
        <f t="shared" si="1"/>
        <v>1410956</v>
      </c>
    </row>
    <row r="21" spans="1:8" s="18" customFormat="1" ht="3.75" customHeight="1" x14ac:dyDescent="0.25">
      <c r="A21" s="16"/>
      <c r="B21" s="16"/>
      <c r="C21" s="17"/>
      <c r="D21" s="17"/>
      <c r="E21" s="24"/>
      <c r="F21" s="17"/>
      <c r="G21" s="17"/>
      <c r="H21" s="17"/>
    </row>
    <row r="22" spans="1:8" s="22" customFormat="1" ht="12" x14ac:dyDescent="0.25">
      <c r="A22" s="20" t="s">
        <v>24</v>
      </c>
      <c r="B22" s="20"/>
      <c r="C22" s="21">
        <f>SUM(C23:C31)</f>
        <v>240808027</v>
      </c>
      <c r="D22" s="21">
        <f>SUM(D23:D31)</f>
        <v>26926268</v>
      </c>
      <c r="E22" s="21">
        <f>C22+D22</f>
        <v>267734295</v>
      </c>
      <c r="F22" s="21">
        <f>SUM(F23:F31)</f>
        <v>256934128</v>
      </c>
      <c r="G22" s="21">
        <f>SUM(G23:G31)</f>
        <v>256808303</v>
      </c>
      <c r="H22" s="21">
        <f>SUM(E22-F22)</f>
        <v>10800167</v>
      </c>
    </row>
    <row r="23" spans="1:8" s="25" customFormat="1" ht="24" customHeight="1" x14ac:dyDescent="0.25">
      <c r="A23" s="26"/>
      <c r="B23" s="27" t="s">
        <v>25</v>
      </c>
      <c r="C23" s="24">
        <v>135335552</v>
      </c>
      <c r="D23" s="24">
        <v>35190872</v>
      </c>
      <c r="E23" s="24">
        <f t="shared" si="0"/>
        <v>170526424</v>
      </c>
      <c r="F23" s="24">
        <v>167324684</v>
      </c>
      <c r="G23" s="24">
        <v>167289511</v>
      </c>
      <c r="H23" s="24">
        <f t="shared" ref="H23:H31" si="2">E23-F23</f>
        <v>3201740</v>
      </c>
    </row>
    <row r="24" spans="1:8" s="25" customFormat="1" ht="12.75" customHeight="1" x14ac:dyDescent="0.25">
      <c r="A24" s="23"/>
      <c r="B24" s="23" t="s">
        <v>26</v>
      </c>
      <c r="C24" s="24">
        <v>27129044</v>
      </c>
      <c r="D24" s="24">
        <v>7577307</v>
      </c>
      <c r="E24" s="24">
        <f t="shared" si="0"/>
        <v>34706351</v>
      </c>
      <c r="F24" s="24">
        <v>31368531</v>
      </c>
      <c r="G24" s="24">
        <v>31364471</v>
      </c>
      <c r="H24" s="24">
        <f t="shared" si="2"/>
        <v>3337820</v>
      </c>
    </row>
    <row r="25" spans="1:8" s="25" customFormat="1" ht="24" customHeight="1" x14ac:dyDescent="0.25">
      <c r="A25" s="23"/>
      <c r="B25" s="27" t="s">
        <v>27</v>
      </c>
      <c r="C25" s="24">
        <v>3000</v>
      </c>
      <c r="D25" s="24">
        <v>3009</v>
      </c>
      <c r="E25" s="24">
        <f t="shared" si="0"/>
        <v>6009</v>
      </c>
      <c r="F25" s="24">
        <v>3558</v>
      </c>
      <c r="G25" s="24">
        <v>3558</v>
      </c>
      <c r="H25" s="24">
        <f t="shared" si="2"/>
        <v>2451</v>
      </c>
    </row>
    <row r="26" spans="1:8" s="25" customFormat="1" ht="12.75" customHeight="1" x14ac:dyDescent="0.25">
      <c r="A26" s="23"/>
      <c r="B26" s="23" t="s">
        <v>28</v>
      </c>
      <c r="C26" s="24">
        <v>517809</v>
      </c>
      <c r="D26" s="24">
        <v>3844811</v>
      </c>
      <c r="E26" s="24">
        <f t="shared" si="0"/>
        <v>4362620</v>
      </c>
      <c r="F26" s="24">
        <v>3939198</v>
      </c>
      <c r="G26" s="24">
        <v>3932465</v>
      </c>
      <c r="H26" s="24">
        <f t="shared" si="2"/>
        <v>423422</v>
      </c>
    </row>
    <row r="27" spans="1:8" s="25" customFormat="1" ht="12.75" customHeight="1" x14ac:dyDescent="0.25">
      <c r="A27" s="23"/>
      <c r="B27" s="23" t="s">
        <v>29</v>
      </c>
      <c r="C27" s="24">
        <v>7697287</v>
      </c>
      <c r="D27" s="24">
        <v>-2155146</v>
      </c>
      <c r="E27" s="24">
        <f t="shared" si="0"/>
        <v>5542141</v>
      </c>
      <c r="F27" s="24">
        <v>4101608</v>
      </c>
      <c r="G27" s="24">
        <v>4099991</v>
      </c>
      <c r="H27" s="24">
        <f t="shared" si="2"/>
        <v>1440533</v>
      </c>
    </row>
    <row r="28" spans="1:8" s="25" customFormat="1" ht="12.75" customHeight="1" x14ac:dyDescent="0.25">
      <c r="A28" s="23"/>
      <c r="B28" s="23" t="s">
        <v>30</v>
      </c>
      <c r="C28" s="24">
        <v>46564361</v>
      </c>
      <c r="D28" s="24">
        <v>-6975095</v>
      </c>
      <c r="E28" s="24">
        <f t="shared" si="0"/>
        <v>39589266</v>
      </c>
      <c r="F28" s="24">
        <v>38109204</v>
      </c>
      <c r="G28" s="24">
        <v>38108093</v>
      </c>
      <c r="H28" s="24">
        <f t="shared" si="2"/>
        <v>1480062</v>
      </c>
    </row>
    <row r="29" spans="1:8" s="25" customFormat="1" ht="24" customHeight="1" x14ac:dyDescent="0.25">
      <c r="A29" s="23"/>
      <c r="B29" s="27" t="s">
        <v>31</v>
      </c>
      <c r="C29" s="24">
        <v>17974333</v>
      </c>
      <c r="D29" s="24">
        <v>-11176070</v>
      </c>
      <c r="E29" s="24">
        <f t="shared" si="0"/>
        <v>6798263</v>
      </c>
      <c r="F29" s="24">
        <v>6105180</v>
      </c>
      <c r="G29" s="24">
        <v>6105180</v>
      </c>
      <c r="H29" s="24">
        <f t="shared" si="2"/>
        <v>693083</v>
      </c>
    </row>
    <row r="30" spans="1:8" s="25" customFormat="1" ht="12.75" customHeight="1" x14ac:dyDescent="0.25">
      <c r="A30" s="23"/>
      <c r="B30" s="23" t="s">
        <v>32</v>
      </c>
      <c r="C30" s="24">
        <v>4821040</v>
      </c>
      <c r="D30" s="24">
        <v>-214153</v>
      </c>
      <c r="E30" s="24">
        <f t="shared" si="0"/>
        <v>4606887</v>
      </c>
      <c r="F30" s="24">
        <v>4604971</v>
      </c>
      <c r="G30" s="24">
        <v>4577874</v>
      </c>
      <c r="H30" s="24">
        <f>E30-F30</f>
        <v>1916</v>
      </c>
    </row>
    <row r="31" spans="1:8" s="25" customFormat="1" ht="12.75" customHeight="1" x14ac:dyDescent="0.25">
      <c r="A31" s="23"/>
      <c r="B31" s="23" t="s">
        <v>33</v>
      </c>
      <c r="C31" s="24">
        <v>765601</v>
      </c>
      <c r="D31" s="24">
        <v>830733</v>
      </c>
      <c r="E31" s="24">
        <f t="shared" si="0"/>
        <v>1596334</v>
      </c>
      <c r="F31" s="24">
        <v>1377194</v>
      </c>
      <c r="G31" s="24">
        <v>1327160</v>
      </c>
      <c r="H31" s="24">
        <f t="shared" si="2"/>
        <v>219140</v>
      </c>
    </row>
    <row r="32" spans="1:8" s="18" customFormat="1" ht="3.75" customHeight="1" x14ac:dyDescent="0.25">
      <c r="A32" s="16"/>
      <c r="B32" s="16"/>
      <c r="C32" s="17"/>
      <c r="D32" s="17"/>
      <c r="E32" s="24"/>
      <c r="F32" s="17"/>
      <c r="G32" s="17"/>
      <c r="H32" s="17"/>
    </row>
    <row r="33" spans="1:8" s="22" customFormat="1" ht="12" x14ac:dyDescent="0.25">
      <c r="A33" s="20" t="s">
        <v>34</v>
      </c>
      <c r="B33" s="20"/>
      <c r="C33" s="21">
        <f>SUM(C34:C42)</f>
        <v>496741198</v>
      </c>
      <c r="D33" s="21">
        <f>SUM(D34:D42)</f>
        <v>448482718</v>
      </c>
      <c r="E33" s="21">
        <f>C33+D33</f>
        <v>945223916</v>
      </c>
      <c r="F33" s="21">
        <f>SUM(F34:F42)</f>
        <v>918164069</v>
      </c>
      <c r="G33" s="21">
        <f>SUM(G34:G42)</f>
        <v>904215680</v>
      </c>
      <c r="H33" s="21">
        <f>SUM(E33-F33)</f>
        <v>27059847</v>
      </c>
    </row>
    <row r="34" spans="1:8" s="25" customFormat="1" ht="12.75" customHeight="1" x14ac:dyDescent="0.25">
      <c r="A34" s="23"/>
      <c r="B34" s="23" t="s">
        <v>35</v>
      </c>
      <c r="C34" s="24">
        <v>48238148</v>
      </c>
      <c r="D34" s="24">
        <v>-1356956</v>
      </c>
      <c r="E34" s="24">
        <f t="shared" ref="E34:E71" si="3">C34+D34</f>
        <v>46881192</v>
      </c>
      <c r="F34" s="24">
        <v>44896035</v>
      </c>
      <c r="G34" s="24">
        <v>43987682</v>
      </c>
      <c r="H34" s="24">
        <f t="shared" ref="H34:H42" si="4">E34-F34</f>
        <v>1985157</v>
      </c>
    </row>
    <row r="35" spans="1:8" s="25" customFormat="1" ht="12.75" customHeight="1" x14ac:dyDescent="0.25">
      <c r="A35" s="23"/>
      <c r="B35" s="23" t="s">
        <v>36</v>
      </c>
      <c r="C35" s="24">
        <v>46057161</v>
      </c>
      <c r="D35" s="24">
        <v>10900996</v>
      </c>
      <c r="E35" s="24">
        <f t="shared" si="3"/>
        <v>56958157</v>
      </c>
      <c r="F35" s="24">
        <v>51247123</v>
      </c>
      <c r="G35" s="24">
        <v>50916431</v>
      </c>
      <c r="H35" s="24">
        <f t="shared" si="4"/>
        <v>5711034</v>
      </c>
    </row>
    <row r="36" spans="1:8" s="25" customFormat="1" ht="24" customHeight="1" x14ac:dyDescent="0.25">
      <c r="A36" s="23"/>
      <c r="B36" s="27" t="s">
        <v>37</v>
      </c>
      <c r="C36" s="24">
        <v>235151683</v>
      </c>
      <c r="D36" s="24">
        <v>10570328</v>
      </c>
      <c r="E36" s="24">
        <f t="shared" si="3"/>
        <v>245722011</v>
      </c>
      <c r="F36" s="24">
        <v>242801053</v>
      </c>
      <c r="G36" s="24">
        <v>242579321</v>
      </c>
      <c r="H36" s="24">
        <f t="shared" si="4"/>
        <v>2920958</v>
      </c>
    </row>
    <row r="37" spans="1:8" s="25" customFormat="1" ht="12.75" customHeight="1" x14ac:dyDescent="0.25">
      <c r="A37" s="23"/>
      <c r="B37" s="23" t="s">
        <v>38</v>
      </c>
      <c r="C37" s="24">
        <v>41645373</v>
      </c>
      <c r="D37" s="24">
        <v>-19317482</v>
      </c>
      <c r="E37" s="24">
        <f t="shared" si="3"/>
        <v>22327891</v>
      </c>
      <c r="F37" s="24">
        <v>20783501</v>
      </c>
      <c r="G37" s="24">
        <v>20783501</v>
      </c>
      <c r="H37" s="24">
        <f t="shared" si="4"/>
        <v>1544390</v>
      </c>
    </row>
    <row r="38" spans="1:8" s="25" customFormat="1" ht="24" customHeight="1" x14ac:dyDescent="0.25">
      <c r="A38" s="23"/>
      <c r="B38" s="27" t="s">
        <v>39</v>
      </c>
      <c r="C38" s="24">
        <v>44524149</v>
      </c>
      <c r="D38" s="24">
        <v>981694</v>
      </c>
      <c r="E38" s="24">
        <f t="shared" si="3"/>
        <v>45505843</v>
      </c>
      <c r="F38" s="24">
        <v>43419375</v>
      </c>
      <c r="G38" s="24">
        <v>38248181</v>
      </c>
      <c r="H38" s="24">
        <f t="shared" si="4"/>
        <v>2086468</v>
      </c>
    </row>
    <row r="39" spans="1:8" s="25" customFormat="1" ht="12.75" customHeight="1" x14ac:dyDescent="0.25">
      <c r="A39" s="23"/>
      <c r="B39" s="23" t="s">
        <v>40</v>
      </c>
      <c r="C39" s="24">
        <v>4950130</v>
      </c>
      <c r="D39" s="24">
        <v>2531493</v>
      </c>
      <c r="E39" s="24">
        <f t="shared" si="3"/>
        <v>7481623</v>
      </c>
      <c r="F39" s="24">
        <v>5393812</v>
      </c>
      <c r="G39" s="24">
        <v>5391812</v>
      </c>
      <c r="H39" s="24">
        <f t="shared" si="4"/>
        <v>2087811</v>
      </c>
    </row>
    <row r="40" spans="1:8" s="25" customFormat="1" ht="12.75" customHeight="1" x14ac:dyDescent="0.25">
      <c r="A40" s="23"/>
      <c r="B40" s="23" t="s">
        <v>41</v>
      </c>
      <c r="C40" s="24">
        <v>51377981</v>
      </c>
      <c r="D40" s="24">
        <v>13950420</v>
      </c>
      <c r="E40" s="24">
        <f t="shared" si="3"/>
        <v>65328401</v>
      </c>
      <c r="F40" s="24">
        <v>56615505</v>
      </c>
      <c r="G40" s="24">
        <v>55555605</v>
      </c>
      <c r="H40" s="24">
        <f t="shared" si="4"/>
        <v>8712896</v>
      </c>
    </row>
    <row r="41" spans="1:8" s="25" customFormat="1" ht="12.75" customHeight="1" x14ac:dyDescent="0.25">
      <c r="A41" s="23"/>
      <c r="B41" s="23" t="s">
        <v>42</v>
      </c>
      <c r="C41" s="24">
        <v>586369</v>
      </c>
      <c r="D41" s="24">
        <v>48585367</v>
      </c>
      <c r="E41" s="24">
        <f t="shared" si="3"/>
        <v>49171736</v>
      </c>
      <c r="F41" s="24">
        <v>48075239</v>
      </c>
      <c r="G41" s="24">
        <v>48075239</v>
      </c>
      <c r="H41" s="24">
        <f t="shared" si="4"/>
        <v>1096497</v>
      </c>
    </row>
    <row r="42" spans="1:8" s="25" customFormat="1" ht="12.75" customHeight="1" x14ac:dyDescent="0.25">
      <c r="A42" s="23"/>
      <c r="B42" s="23" t="s">
        <v>43</v>
      </c>
      <c r="C42" s="24">
        <v>24210204</v>
      </c>
      <c r="D42" s="24">
        <v>381636858</v>
      </c>
      <c r="E42" s="24">
        <f t="shared" si="3"/>
        <v>405847062</v>
      </c>
      <c r="F42" s="24">
        <v>404932426</v>
      </c>
      <c r="G42" s="24">
        <v>398677908</v>
      </c>
      <c r="H42" s="24">
        <f t="shared" si="4"/>
        <v>914636</v>
      </c>
    </row>
    <row r="43" spans="1:8" s="18" customFormat="1" ht="3.75" customHeight="1" x14ac:dyDescent="0.25">
      <c r="A43" s="16"/>
      <c r="B43" s="16"/>
      <c r="C43" s="17"/>
      <c r="D43" s="17"/>
      <c r="E43" s="24"/>
      <c r="F43" s="17"/>
      <c r="G43" s="17"/>
      <c r="H43" s="17"/>
    </row>
    <row r="44" spans="1:8" s="23" customFormat="1" ht="24" customHeight="1" x14ac:dyDescent="0.25">
      <c r="A44" s="28" t="s">
        <v>44</v>
      </c>
      <c r="B44" s="28"/>
      <c r="C44" s="21">
        <f>SUM(C45:C53)</f>
        <v>1842547629</v>
      </c>
      <c r="D44" s="21">
        <f>SUM(D45:D53)</f>
        <v>688449108</v>
      </c>
      <c r="E44" s="21">
        <f t="shared" si="3"/>
        <v>2530996737</v>
      </c>
      <c r="F44" s="21">
        <f>SUM(F45:F53)</f>
        <v>2523503354</v>
      </c>
      <c r="G44" s="21">
        <f>SUM(G45:G53)</f>
        <v>2523204471</v>
      </c>
      <c r="H44" s="21">
        <f>SUM(E44-F44)</f>
        <v>7493383</v>
      </c>
    </row>
    <row r="45" spans="1:8" s="23" customFormat="1" ht="12" customHeight="1" x14ac:dyDescent="0.25">
      <c r="A45" s="29"/>
      <c r="B45" s="29" t="s">
        <v>45</v>
      </c>
      <c r="C45" s="24">
        <v>1580180104</v>
      </c>
      <c r="D45" s="24">
        <v>657241370</v>
      </c>
      <c r="E45" s="24">
        <f t="shared" si="3"/>
        <v>2237421474</v>
      </c>
      <c r="F45" s="24">
        <v>2237421474</v>
      </c>
      <c r="G45" s="24">
        <v>2237421474</v>
      </c>
      <c r="H45" s="24">
        <f t="shared" ref="H45:H48" si="5">E45-F45</f>
        <v>0</v>
      </c>
    </row>
    <row r="46" spans="1:8" s="25" customFormat="1" ht="12.75" customHeight="1" x14ac:dyDescent="0.25">
      <c r="A46" s="23"/>
      <c r="B46" s="23" t="s">
        <v>46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s="25" customFormat="1" ht="12.75" customHeight="1" x14ac:dyDescent="0.25">
      <c r="A47" s="23"/>
      <c r="B47" s="23" t="s">
        <v>47</v>
      </c>
      <c r="C47" s="24">
        <v>22480654</v>
      </c>
      <c r="D47" s="24">
        <v>25805581</v>
      </c>
      <c r="E47" s="24">
        <f t="shared" si="3"/>
        <v>48286235</v>
      </c>
      <c r="F47" s="24">
        <v>43228442</v>
      </c>
      <c r="G47" s="24">
        <v>42932559</v>
      </c>
      <c r="H47" s="24">
        <f t="shared" si="5"/>
        <v>5057793</v>
      </c>
    </row>
    <row r="48" spans="1:8" s="25" customFormat="1" ht="12.75" customHeight="1" x14ac:dyDescent="0.25">
      <c r="A48" s="23"/>
      <c r="B48" s="23" t="s">
        <v>48</v>
      </c>
      <c r="C48" s="24">
        <v>239886871</v>
      </c>
      <c r="D48" s="24">
        <v>5402157</v>
      </c>
      <c r="E48" s="24">
        <f t="shared" si="3"/>
        <v>245289028</v>
      </c>
      <c r="F48" s="24">
        <v>242853438</v>
      </c>
      <c r="G48" s="24">
        <v>242850438</v>
      </c>
      <c r="H48" s="24">
        <f t="shared" si="5"/>
        <v>2435590</v>
      </c>
    </row>
    <row r="49" spans="1:8" s="25" customFormat="1" ht="12.75" customHeight="1" x14ac:dyDescent="0.25">
      <c r="A49" s="23"/>
      <c r="B49" s="23" t="s">
        <v>49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1:8" s="25" customFormat="1" ht="12.75" customHeight="1" x14ac:dyDescent="0.25">
      <c r="A50" s="23"/>
      <c r="B50" s="23" t="s">
        <v>50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</row>
    <row r="51" spans="1:8" s="25" customFormat="1" ht="12.75" customHeight="1" x14ac:dyDescent="0.25">
      <c r="A51" s="23"/>
      <c r="B51" s="23" t="s">
        <v>51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</row>
    <row r="52" spans="1:8" s="25" customFormat="1" ht="12.75" customHeight="1" x14ac:dyDescent="0.25">
      <c r="A52" s="23"/>
      <c r="B52" s="23" t="s">
        <v>52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1:8" s="25" customFormat="1" ht="12.75" customHeight="1" x14ac:dyDescent="0.25">
      <c r="A53" s="23"/>
      <c r="B53" s="23" t="s">
        <v>53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</row>
    <row r="54" spans="1:8" s="18" customFormat="1" ht="3" customHeight="1" x14ac:dyDescent="0.25">
      <c r="A54" s="16"/>
      <c r="B54" s="16"/>
      <c r="C54" s="17"/>
      <c r="D54" s="17"/>
      <c r="E54" s="24">
        <f t="shared" si="3"/>
        <v>0</v>
      </c>
      <c r="F54" s="17"/>
      <c r="G54" s="17"/>
      <c r="H54" s="17"/>
    </row>
    <row r="55" spans="1:8" s="22" customFormat="1" ht="12" x14ac:dyDescent="0.25">
      <c r="A55" s="20" t="s">
        <v>54</v>
      </c>
      <c r="B55" s="20"/>
      <c r="C55" s="21">
        <f>SUM(C56:C64)</f>
        <v>75076646</v>
      </c>
      <c r="D55" s="21">
        <f>SUM(D56:D64)</f>
        <v>5783938</v>
      </c>
      <c r="E55" s="21">
        <f t="shared" si="3"/>
        <v>80860584</v>
      </c>
      <c r="F55" s="21">
        <f>SUM(F56:F64)</f>
        <v>77926267</v>
      </c>
      <c r="G55" s="21">
        <f>SUM(G56:G64)</f>
        <v>76132180</v>
      </c>
      <c r="H55" s="21">
        <f>SUM(E55-F55)</f>
        <v>2934317</v>
      </c>
    </row>
    <row r="56" spans="1:8" s="25" customFormat="1" ht="12.75" customHeight="1" x14ac:dyDescent="0.25">
      <c r="A56" s="23"/>
      <c r="B56" s="23" t="s">
        <v>55</v>
      </c>
      <c r="C56" s="24">
        <v>18439145</v>
      </c>
      <c r="D56" s="24">
        <v>-12378821</v>
      </c>
      <c r="E56" s="24">
        <f t="shared" si="3"/>
        <v>6060324</v>
      </c>
      <c r="F56" s="24">
        <v>5600171</v>
      </c>
      <c r="G56" s="24">
        <v>5417954</v>
      </c>
      <c r="H56" s="24">
        <f t="shared" ref="H56:H64" si="6">E56-F56</f>
        <v>460153</v>
      </c>
    </row>
    <row r="57" spans="1:8" s="25" customFormat="1" ht="12.75" customHeight="1" x14ac:dyDescent="0.25">
      <c r="A57" s="23"/>
      <c r="B57" s="23" t="s">
        <v>56</v>
      </c>
      <c r="C57" s="24">
        <v>3785470</v>
      </c>
      <c r="D57" s="24">
        <v>-2623237</v>
      </c>
      <c r="E57" s="24">
        <f t="shared" si="3"/>
        <v>1162233</v>
      </c>
      <c r="F57" s="24">
        <v>1162233</v>
      </c>
      <c r="G57" s="24">
        <v>991417</v>
      </c>
      <c r="H57" s="24">
        <f t="shared" si="6"/>
        <v>0</v>
      </c>
    </row>
    <row r="58" spans="1:8" s="25" customFormat="1" ht="12.75" customHeight="1" x14ac:dyDescent="0.25">
      <c r="A58" s="23"/>
      <c r="B58" s="23" t="s">
        <v>57</v>
      </c>
      <c r="C58" s="24">
        <v>361320</v>
      </c>
      <c r="D58" s="24">
        <v>3172509</v>
      </c>
      <c r="E58" s="24">
        <f t="shared" si="3"/>
        <v>3533829</v>
      </c>
      <c r="F58" s="24">
        <v>3533829</v>
      </c>
      <c r="G58" s="24">
        <v>3533829</v>
      </c>
      <c r="H58" s="24">
        <f t="shared" si="6"/>
        <v>0</v>
      </c>
    </row>
    <row r="59" spans="1:8" s="25" customFormat="1" ht="12.75" customHeight="1" x14ac:dyDescent="0.25">
      <c r="A59" s="23"/>
      <c r="B59" s="23" t="s">
        <v>58</v>
      </c>
      <c r="C59" s="24">
        <v>11829200</v>
      </c>
      <c r="D59" s="24">
        <v>29167611</v>
      </c>
      <c r="E59" s="24">
        <f t="shared" si="3"/>
        <v>40996811</v>
      </c>
      <c r="F59" s="24">
        <v>40864091</v>
      </c>
      <c r="G59" s="24">
        <v>40864091</v>
      </c>
      <c r="H59" s="24">
        <f t="shared" si="6"/>
        <v>132720</v>
      </c>
    </row>
    <row r="60" spans="1:8" s="25" customFormat="1" ht="12.75" customHeight="1" x14ac:dyDescent="0.25">
      <c r="A60" s="23"/>
      <c r="B60" s="23" t="s">
        <v>59</v>
      </c>
      <c r="C60" s="24">
        <v>0</v>
      </c>
      <c r="D60" s="24">
        <v>2213702</v>
      </c>
      <c r="E60" s="24">
        <f t="shared" si="3"/>
        <v>2213702</v>
      </c>
      <c r="F60" s="24">
        <v>2209838</v>
      </c>
      <c r="G60" s="24">
        <v>2209838</v>
      </c>
      <c r="H60" s="24">
        <f t="shared" si="6"/>
        <v>3864</v>
      </c>
    </row>
    <row r="61" spans="1:8" s="25" customFormat="1" ht="12.75" customHeight="1" x14ac:dyDescent="0.25">
      <c r="A61" s="23"/>
      <c r="B61" s="23" t="s">
        <v>60</v>
      </c>
      <c r="C61" s="24">
        <v>21779400</v>
      </c>
      <c r="D61" s="24">
        <v>-18332207</v>
      </c>
      <c r="E61" s="24">
        <f t="shared" si="3"/>
        <v>3447193</v>
      </c>
      <c r="F61" s="24">
        <v>3130130</v>
      </c>
      <c r="G61" s="24">
        <v>2552004</v>
      </c>
      <c r="H61" s="24">
        <f t="shared" si="6"/>
        <v>317063</v>
      </c>
    </row>
    <row r="62" spans="1:8" s="25" customFormat="1" ht="12.75" customHeight="1" x14ac:dyDescent="0.25">
      <c r="A62" s="23"/>
      <c r="B62" s="23" t="s">
        <v>61</v>
      </c>
      <c r="C62" s="24">
        <v>0</v>
      </c>
      <c r="D62" s="24">
        <v>0</v>
      </c>
      <c r="E62" s="24">
        <f t="shared" si="3"/>
        <v>0</v>
      </c>
      <c r="F62" s="24">
        <v>0</v>
      </c>
      <c r="G62" s="24">
        <v>0</v>
      </c>
      <c r="H62" s="24">
        <v>0</v>
      </c>
    </row>
    <row r="63" spans="1:8" s="25" customFormat="1" ht="12.75" customHeight="1" x14ac:dyDescent="0.25">
      <c r="A63" s="23"/>
      <c r="B63" s="23" t="s">
        <v>62</v>
      </c>
      <c r="C63" s="24">
        <v>0</v>
      </c>
      <c r="D63" s="24">
        <v>11047344</v>
      </c>
      <c r="E63" s="24">
        <f t="shared" si="3"/>
        <v>11047344</v>
      </c>
      <c r="F63" s="24">
        <v>11047344</v>
      </c>
      <c r="G63" s="24">
        <v>11047344</v>
      </c>
      <c r="H63" s="24">
        <f t="shared" si="6"/>
        <v>0</v>
      </c>
    </row>
    <row r="64" spans="1:8" s="25" customFormat="1" ht="12.75" customHeight="1" x14ac:dyDescent="0.25">
      <c r="A64" s="23"/>
      <c r="B64" s="23" t="s">
        <v>63</v>
      </c>
      <c r="C64" s="24">
        <v>18882111</v>
      </c>
      <c r="D64" s="24">
        <v>-6482963</v>
      </c>
      <c r="E64" s="24">
        <f t="shared" si="3"/>
        <v>12399148</v>
      </c>
      <c r="F64" s="24">
        <v>10378631</v>
      </c>
      <c r="G64" s="24">
        <v>9515703</v>
      </c>
      <c r="H64" s="24">
        <f t="shared" si="6"/>
        <v>2020517</v>
      </c>
    </row>
    <row r="65" spans="1:9" s="31" customFormat="1" ht="3.7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</row>
    <row r="66" spans="1:9" s="22" customFormat="1" ht="12" x14ac:dyDescent="0.25">
      <c r="A66" s="20" t="s">
        <v>64</v>
      </c>
      <c r="B66" s="20"/>
      <c r="C66" s="21">
        <f>SUM(C68)</f>
        <v>0</v>
      </c>
      <c r="D66" s="21">
        <f>SUM(D67:D69)</f>
        <v>77448377</v>
      </c>
      <c r="E66" s="21">
        <f t="shared" si="3"/>
        <v>77448377</v>
      </c>
      <c r="F66" s="21">
        <f t="shared" ref="F66:G66" si="7">SUM(F67:F69)</f>
        <v>77439805</v>
      </c>
      <c r="G66" s="21">
        <f t="shared" si="7"/>
        <v>62247366</v>
      </c>
      <c r="H66" s="21">
        <f>SUM(E66-F66)</f>
        <v>8572</v>
      </c>
    </row>
    <row r="67" spans="1:9" s="25" customFormat="1" ht="12.75" customHeight="1" x14ac:dyDescent="0.25">
      <c r="A67" s="23"/>
      <c r="B67" s="23" t="s">
        <v>65</v>
      </c>
      <c r="C67" s="24">
        <v>0</v>
      </c>
      <c r="D67" s="24">
        <v>0</v>
      </c>
      <c r="E67" s="24">
        <f t="shared" si="3"/>
        <v>0</v>
      </c>
      <c r="F67" s="24">
        <v>0</v>
      </c>
      <c r="G67" s="24">
        <v>0</v>
      </c>
      <c r="H67" s="24">
        <v>0</v>
      </c>
    </row>
    <row r="68" spans="1:9" s="25" customFormat="1" ht="12.75" customHeight="1" x14ac:dyDescent="0.25">
      <c r="A68" s="23"/>
      <c r="B68" s="23" t="s">
        <v>66</v>
      </c>
      <c r="C68" s="24">
        <v>0</v>
      </c>
      <c r="D68" s="24">
        <v>77448377</v>
      </c>
      <c r="E68" s="24">
        <f t="shared" si="3"/>
        <v>77448377</v>
      </c>
      <c r="F68" s="24">
        <v>77439805</v>
      </c>
      <c r="G68" s="24">
        <v>62247366</v>
      </c>
      <c r="H68" s="24">
        <f>SUM(E68-F68)</f>
        <v>8572</v>
      </c>
    </row>
    <row r="69" spans="1:9" s="25" customFormat="1" ht="12.75" customHeight="1" x14ac:dyDescent="0.25">
      <c r="A69" s="23"/>
      <c r="B69" s="23" t="s">
        <v>67</v>
      </c>
      <c r="C69" s="24">
        <v>0</v>
      </c>
      <c r="D69" s="24">
        <v>0</v>
      </c>
      <c r="E69" s="24">
        <f t="shared" si="3"/>
        <v>0</v>
      </c>
      <c r="F69" s="24">
        <v>0</v>
      </c>
      <c r="G69" s="24">
        <v>0</v>
      </c>
      <c r="H69" s="24">
        <v>0</v>
      </c>
    </row>
    <row r="70" spans="1:9" s="31" customFormat="1" ht="3.75" customHeight="1" x14ac:dyDescent="0.25">
      <c r="A70" s="32"/>
      <c r="B70" s="32"/>
      <c r="C70" s="32"/>
      <c r="D70" s="32"/>
      <c r="E70" s="32"/>
      <c r="F70" s="32"/>
      <c r="G70" s="32"/>
      <c r="H70" s="32"/>
      <c r="I70" s="30"/>
    </row>
    <row r="71" spans="1:9" s="22" customFormat="1" ht="12" x14ac:dyDescent="0.25">
      <c r="A71" s="20" t="s">
        <v>68</v>
      </c>
      <c r="B71" s="20"/>
      <c r="C71" s="21">
        <f>SUM(C72:C78)</f>
        <v>25940000</v>
      </c>
      <c r="D71" s="21">
        <f>SUM(D72:D78)</f>
        <v>-25940000</v>
      </c>
      <c r="E71" s="21">
        <f t="shared" si="3"/>
        <v>0</v>
      </c>
      <c r="F71" s="21">
        <f>SUM(F72:F78)</f>
        <v>0</v>
      </c>
      <c r="G71" s="21">
        <f>SUM(G72:G78)</f>
        <v>0</v>
      </c>
      <c r="H71" s="21">
        <f>SUM(E71-F71)</f>
        <v>0</v>
      </c>
    </row>
    <row r="72" spans="1:9" s="25" customFormat="1" ht="12.75" customHeight="1" x14ac:dyDescent="0.25">
      <c r="A72" s="23"/>
      <c r="B72" s="23" t="s">
        <v>69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</row>
    <row r="73" spans="1:9" s="25" customFormat="1" ht="12.75" customHeight="1" x14ac:dyDescent="0.25">
      <c r="A73" s="23"/>
      <c r="B73" s="23" t="s">
        <v>70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</row>
    <row r="74" spans="1:9" s="25" customFormat="1" ht="12.75" customHeight="1" x14ac:dyDescent="0.25">
      <c r="A74" s="23"/>
      <c r="B74" s="23" t="s">
        <v>71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</row>
    <row r="75" spans="1:9" s="25" customFormat="1" ht="12.75" customHeight="1" x14ac:dyDescent="0.25">
      <c r="A75" s="23"/>
      <c r="B75" s="23" t="s">
        <v>72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</row>
    <row r="76" spans="1:9" s="25" customFormat="1" ht="12.75" customHeight="1" x14ac:dyDescent="0.25">
      <c r="A76" s="23"/>
      <c r="B76" s="23" t="s">
        <v>73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>SUM(E76-F76)</f>
        <v>0</v>
      </c>
    </row>
    <row r="77" spans="1:9" s="25" customFormat="1" ht="12.75" customHeight="1" x14ac:dyDescent="0.25">
      <c r="A77" s="23"/>
      <c r="B77" s="23" t="s">
        <v>74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</row>
    <row r="78" spans="1:9" s="25" customFormat="1" ht="24" customHeight="1" x14ac:dyDescent="0.25">
      <c r="A78" s="23"/>
      <c r="B78" s="27" t="s">
        <v>75</v>
      </c>
      <c r="C78" s="24">
        <v>25940000</v>
      </c>
      <c r="D78" s="24">
        <v>-25940000</v>
      </c>
      <c r="E78" s="24">
        <f t="shared" ref="E78" si="8">C78+D78</f>
        <v>0</v>
      </c>
      <c r="F78" s="24">
        <v>0</v>
      </c>
      <c r="G78" s="24">
        <v>0</v>
      </c>
      <c r="H78" s="24">
        <f>SUM(E78-F78)</f>
        <v>0</v>
      </c>
    </row>
    <row r="79" spans="1:9" s="31" customFormat="1" ht="3.75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</row>
    <row r="80" spans="1:9" s="22" customFormat="1" ht="12" x14ac:dyDescent="0.25">
      <c r="A80" s="20" t="s">
        <v>76</v>
      </c>
      <c r="B80" s="20"/>
      <c r="C80" s="21">
        <v>0</v>
      </c>
      <c r="D80" s="21">
        <f>SUM(D81:D83)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5" customFormat="1" ht="12.75" customHeight="1" x14ac:dyDescent="0.25">
      <c r="A81" s="23"/>
      <c r="B81" s="23" t="s">
        <v>77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</row>
    <row r="82" spans="1:9" s="25" customFormat="1" ht="12.75" customHeight="1" x14ac:dyDescent="0.25">
      <c r="A82" s="23"/>
      <c r="B82" s="23" t="s">
        <v>78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</row>
    <row r="83" spans="1:9" s="25" customFormat="1" ht="12.75" customHeight="1" x14ac:dyDescent="0.25">
      <c r="A83" s="23"/>
      <c r="B83" s="23" t="s">
        <v>79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</row>
    <row r="84" spans="1:9" s="31" customFormat="1" ht="3.75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</row>
    <row r="85" spans="1:9" s="22" customFormat="1" ht="12" x14ac:dyDescent="0.25">
      <c r="A85" s="20" t="s">
        <v>80</v>
      </c>
      <c r="B85" s="20"/>
      <c r="C85" s="21">
        <f>SUM(C91)</f>
        <v>0</v>
      </c>
      <c r="D85" s="21">
        <f>SUM(D86:D91)</f>
        <v>105852</v>
      </c>
      <c r="E85" s="21">
        <f t="shared" ref="E85" si="9">C85+D85</f>
        <v>105852</v>
      </c>
      <c r="F85" s="21">
        <f>SUM(F86:F91)</f>
        <v>105852</v>
      </c>
      <c r="G85" s="21">
        <f>SUM(G86:G91)</f>
        <v>105852</v>
      </c>
      <c r="H85" s="21">
        <f>SUM(E85-F85)</f>
        <v>0</v>
      </c>
    </row>
    <row r="86" spans="1:9" s="22" customFormat="1" ht="14.25" customHeight="1" x14ac:dyDescent="0.25">
      <c r="A86" s="23"/>
      <c r="B86" s="23" t="s">
        <v>81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</row>
    <row r="87" spans="1:9" s="22" customFormat="1" ht="14.25" customHeight="1" x14ac:dyDescent="0.25">
      <c r="A87" s="23"/>
      <c r="B87" s="23" t="s">
        <v>82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</row>
    <row r="88" spans="1:9" s="22" customFormat="1" ht="14.25" customHeight="1" x14ac:dyDescent="0.25">
      <c r="A88" s="23"/>
      <c r="B88" s="23" t="s">
        <v>83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</row>
    <row r="89" spans="1:9" s="22" customFormat="1" ht="14.25" customHeight="1" x14ac:dyDescent="0.25">
      <c r="A89" s="23"/>
      <c r="B89" s="23" t="s">
        <v>84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</row>
    <row r="90" spans="1:9" s="22" customFormat="1" ht="14.25" customHeight="1" x14ac:dyDescent="0.25">
      <c r="A90" s="23"/>
      <c r="B90" s="23" t="s">
        <v>85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</row>
    <row r="91" spans="1:9" s="22" customFormat="1" ht="14.25" customHeight="1" x14ac:dyDescent="0.25">
      <c r="A91" s="23"/>
      <c r="B91" s="23" t="s">
        <v>86</v>
      </c>
      <c r="C91" s="24">
        <v>0</v>
      </c>
      <c r="D91" s="24">
        <v>105852</v>
      </c>
      <c r="E91" s="24">
        <f t="shared" ref="E91" si="10">C91+D91</f>
        <v>105852</v>
      </c>
      <c r="F91" s="24">
        <v>105852</v>
      </c>
      <c r="G91" s="24">
        <v>105852</v>
      </c>
      <c r="H91" s="24">
        <f>SUM(E91-F91)</f>
        <v>0</v>
      </c>
    </row>
    <row r="92" spans="1:9" s="30" customFormat="1" ht="2.25" customHeight="1" x14ac:dyDescent="0.2">
      <c r="A92" s="32"/>
      <c r="B92" s="32"/>
      <c r="C92" s="32"/>
      <c r="D92" s="32"/>
      <c r="E92" s="32"/>
      <c r="F92" s="32"/>
      <c r="G92" s="32"/>
      <c r="H92" s="32"/>
    </row>
    <row r="93" spans="1:9" s="35" customFormat="1" ht="13.5" customHeight="1" x14ac:dyDescent="0.2">
      <c r="A93" s="33" t="s">
        <v>87</v>
      </c>
      <c r="B93" s="33"/>
      <c r="C93" s="34"/>
      <c r="D93" s="34"/>
      <c r="E93" s="34"/>
      <c r="F93" s="34"/>
      <c r="G93" s="34"/>
      <c r="H93" s="34"/>
    </row>
    <row r="94" spans="1:9" x14ac:dyDescent="0.25">
      <c r="A94" s="36"/>
      <c r="B94" s="36"/>
      <c r="C94" s="36"/>
      <c r="D94" s="36"/>
      <c r="E94" s="36"/>
      <c r="F94" s="36"/>
      <c r="G94" s="36"/>
      <c r="H94" s="36"/>
    </row>
    <row r="95" spans="1:9" x14ac:dyDescent="0.25">
      <c r="A95" s="36"/>
      <c r="B95" s="36"/>
      <c r="C95" s="24"/>
      <c r="D95" s="24"/>
      <c r="E95" s="24"/>
      <c r="F95" s="24"/>
      <c r="G95" s="24"/>
      <c r="H95" s="36"/>
    </row>
    <row r="96" spans="1:9" x14ac:dyDescent="0.25">
      <c r="A96" s="36"/>
      <c r="B96" s="36"/>
      <c r="C96" s="36"/>
      <c r="D96" s="36"/>
      <c r="E96" s="36"/>
      <c r="F96" s="36"/>
      <c r="G96" s="36"/>
      <c r="H96" s="36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2022-04-08T20:16:23Z</dcterms:created>
  <dcterms:modified xsi:type="dcterms:W3CDTF">2022-04-08T20:16:23Z</dcterms:modified>
</cp:coreProperties>
</file>