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Gobierno\"/>
    </mc:Choice>
  </mc:AlternateContent>
  <bookViews>
    <workbookView xWindow="90" yWindow="4425" windowWidth="19440" windowHeight="5730" tabRatio="717"/>
  </bookViews>
  <sheets>
    <sheet name="Gobierno Estatal" sheetId="31" r:id="rId1"/>
  </sheets>
  <definedNames>
    <definedName name="_xlnm.Print_Titles" localSheetId="0">'Gobierno Estatal'!$3:$8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9" i="31" l="1"/>
  <c r="I292" i="31" s="1"/>
  <c r="J299" i="31"/>
  <c r="J292" i="31" s="1"/>
  <c r="K299" i="31"/>
  <c r="K292" i="31" s="1"/>
  <c r="L299" i="31"/>
  <c r="L292" i="31" s="1"/>
  <c r="M299" i="31"/>
  <c r="M292" i="31" s="1"/>
  <c r="N299" i="31"/>
  <c r="N292" i="31" s="1"/>
  <c r="O299" i="31"/>
  <c r="O292" i="31" s="1"/>
  <c r="P299" i="31"/>
  <c r="P292" i="31" s="1"/>
  <c r="H299" i="31"/>
  <c r="H292" i="31" s="1"/>
  <c r="P302" i="31"/>
  <c r="P297" i="31"/>
  <c r="P298" i="31"/>
  <c r="P296" i="31"/>
  <c r="I283" i="31"/>
  <c r="I281" i="31" s="1"/>
  <c r="J283" i="31"/>
  <c r="K283" i="31"/>
  <c r="K281" i="31" s="1"/>
  <c r="L283" i="31"/>
  <c r="M283" i="31"/>
  <c r="M281" i="31" s="1"/>
  <c r="N283" i="31"/>
  <c r="O283" i="31"/>
  <c r="O281" i="31" s="1"/>
  <c r="P283" i="31"/>
  <c r="H283" i="31"/>
  <c r="H281" i="31" s="1"/>
  <c r="P290" i="31"/>
  <c r="P289" i="31"/>
  <c r="P288" i="31"/>
  <c r="P287" i="31"/>
  <c r="P281" i="31" l="1"/>
  <c r="N281" i="31"/>
  <c r="L281" i="31"/>
  <c r="J281" i="31"/>
  <c r="I275" i="31"/>
  <c r="J275" i="31"/>
  <c r="K275" i="31"/>
  <c r="L275" i="31"/>
  <c r="M275" i="31"/>
  <c r="N275" i="31"/>
  <c r="O275" i="31"/>
  <c r="P275" i="31"/>
  <c r="H275" i="31"/>
  <c r="P279" i="31"/>
  <c r="I265" i="31" l="1"/>
  <c r="J265" i="31"/>
  <c r="K265" i="31"/>
  <c r="L265" i="31"/>
  <c r="M265" i="31"/>
  <c r="N265" i="31"/>
  <c r="O265" i="31"/>
  <c r="P265" i="31"/>
  <c r="H265" i="31"/>
  <c r="P274" i="31"/>
  <c r="P270" i="31"/>
  <c r="P269" i="31"/>
  <c r="P271" i="31"/>
  <c r="P273" i="31"/>
  <c r="P272" i="31"/>
  <c r="P257" i="31"/>
  <c r="P258" i="31"/>
  <c r="P259" i="31"/>
  <c r="P261" i="31"/>
  <c r="P256" i="31"/>
  <c r="P255" i="31"/>
  <c r="P262" i="31"/>
  <c r="P260" i="31"/>
  <c r="P263" i="31"/>
  <c r="P252" i="31"/>
  <c r="P249" i="31"/>
  <c r="P248" i="31"/>
  <c r="P250" i="31"/>
  <c r="P251" i="31"/>
  <c r="P243" i="31"/>
  <c r="P228" i="31"/>
  <c r="P227" i="31"/>
  <c r="P226" i="31"/>
  <c r="P242" i="31"/>
  <c r="P235" i="31"/>
  <c r="P230" i="31"/>
  <c r="P231" i="31"/>
  <c r="P229" i="31"/>
  <c r="P233" i="31"/>
  <c r="P234" i="31"/>
  <c r="P241" i="31"/>
  <c r="P232" i="31"/>
  <c r="P239" i="31"/>
  <c r="P237" i="31"/>
  <c r="P240" i="31"/>
  <c r="P236" i="31"/>
  <c r="P238" i="31"/>
  <c r="P215" i="31"/>
  <c r="P182" i="31"/>
  <c r="P183" i="31"/>
  <c r="P169" i="31"/>
  <c r="P180" i="31"/>
  <c r="P221" i="31"/>
  <c r="P218" i="31"/>
  <c r="P190" i="31"/>
  <c r="P165" i="31"/>
  <c r="P188" i="31"/>
  <c r="P164" i="31"/>
  <c r="P189" i="31"/>
  <c r="P178" i="31"/>
  <c r="P213" i="31"/>
  <c r="P173" i="31"/>
  <c r="P184" i="31"/>
  <c r="P181" i="31"/>
  <c r="P206" i="31"/>
  <c r="P212" i="31"/>
  <c r="P177" i="31"/>
  <c r="P211" i="31"/>
  <c r="P210" i="31"/>
  <c r="P171" i="31"/>
  <c r="P172" i="31"/>
  <c r="P186" i="31"/>
  <c r="P170" i="31"/>
  <c r="P168" i="31"/>
  <c r="P167" i="31"/>
  <c r="P163" i="31"/>
  <c r="P187" i="31"/>
  <c r="P217" i="31"/>
  <c r="P216" i="31"/>
  <c r="P166" i="31"/>
  <c r="P162" i="31"/>
  <c r="P161" i="31"/>
  <c r="P159" i="31"/>
  <c r="P158" i="31"/>
  <c r="P160" i="31"/>
  <c r="P179" i="31"/>
  <c r="P214" i="31"/>
  <c r="P185" i="31"/>
  <c r="P209" i="31"/>
  <c r="P192" i="31"/>
  <c r="P198" i="31"/>
  <c r="P197" i="31"/>
  <c r="P196" i="31"/>
  <c r="P195" i="31"/>
  <c r="P207" i="31"/>
  <c r="P199" i="31"/>
  <c r="P220" i="31"/>
  <c r="P194" i="31"/>
  <c r="P175" i="31"/>
  <c r="P219" i="31"/>
  <c r="P202" i="31"/>
  <c r="P204" i="31"/>
  <c r="P203" i="31"/>
  <c r="P201" i="31"/>
  <c r="P200" i="31"/>
  <c r="P208" i="31"/>
  <c r="P176" i="31"/>
  <c r="P191" i="31"/>
  <c r="P193" i="31"/>
  <c r="P174" i="31"/>
  <c r="P205" i="31"/>
  <c r="P47" i="31"/>
  <c r="P52" i="31"/>
  <c r="P48" i="31"/>
  <c r="P51" i="31"/>
  <c r="P150" i="31"/>
  <c r="P58" i="31"/>
  <c r="P143" i="31"/>
  <c r="P38" i="31"/>
  <c r="P24" i="31"/>
  <c r="P23" i="31"/>
  <c r="P22" i="31"/>
  <c r="P39" i="31"/>
  <c r="P123" i="31"/>
  <c r="P121" i="31"/>
  <c r="P132" i="31"/>
  <c r="P131" i="31"/>
  <c r="P134" i="31"/>
  <c r="P135" i="31"/>
  <c r="P136" i="31"/>
  <c r="P133" i="31"/>
  <c r="P137" i="31"/>
  <c r="P46" i="31"/>
  <c r="P49" i="31"/>
  <c r="P50" i="31"/>
  <c r="P53" i="31"/>
  <c r="P31" i="31"/>
  <c r="P54" i="31"/>
  <c r="P149" i="31"/>
  <c r="P57" i="31"/>
  <c r="P36" i="31"/>
  <c r="P56" i="31"/>
  <c r="P37" i="31"/>
  <c r="P153" i="31"/>
  <c r="P59" i="31"/>
  <c r="P151" i="31"/>
  <c r="P55" i="31"/>
  <c r="P141" i="31"/>
  <c r="P145" i="31"/>
  <c r="P152" i="31"/>
  <c r="P147" i="31"/>
  <c r="P140" i="31"/>
  <c r="P146" i="31"/>
  <c r="P142" i="31"/>
  <c r="P148" i="31"/>
  <c r="P144" i="31"/>
  <c r="P42" i="31"/>
  <c r="P44" i="31"/>
  <c r="P43" i="31"/>
  <c r="P45" i="31"/>
  <c r="P35" i="31"/>
  <c r="P40" i="31"/>
  <c r="P33" i="31"/>
  <c r="P34" i="31"/>
  <c r="P41" i="31"/>
  <c r="P32" i="31"/>
  <c r="P138" i="31"/>
  <c r="P139" i="31"/>
  <c r="P29" i="31"/>
  <c r="P25" i="31"/>
  <c r="P27" i="31"/>
  <c r="P30" i="31"/>
  <c r="P28" i="31"/>
  <c r="P26" i="31"/>
  <c r="P129" i="31"/>
  <c r="P71" i="31"/>
  <c r="P69" i="31"/>
  <c r="P101" i="31"/>
  <c r="P68" i="31"/>
  <c r="P91" i="31"/>
  <c r="P90" i="31"/>
  <c r="P88" i="31"/>
  <c r="P93" i="31"/>
  <c r="P97" i="31"/>
  <c r="P109" i="31"/>
  <c r="P66" i="31"/>
  <c r="P95" i="31"/>
  <c r="P87" i="31"/>
  <c r="P70" i="31"/>
  <c r="P67" i="31"/>
  <c r="P92" i="31"/>
  <c r="P89" i="31"/>
  <c r="P98" i="31"/>
  <c r="P96" i="31"/>
  <c r="P64" i="31"/>
  <c r="P65" i="31"/>
  <c r="P61" i="31"/>
  <c r="P85" i="31"/>
  <c r="P110" i="31"/>
  <c r="P76" i="31"/>
  <c r="P86" i="31"/>
  <c r="P128" i="31"/>
  <c r="P77" i="31"/>
  <c r="P127" i="31"/>
  <c r="P84" i="31"/>
  <c r="P83" i="31"/>
  <c r="P118" i="31"/>
  <c r="P116" i="31"/>
  <c r="P111" i="31"/>
  <c r="P115" i="31"/>
  <c r="P113" i="31"/>
  <c r="P99" i="31"/>
  <c r="P117" i="31"/>
  <c r="P79" i="31"/>
  <c r="P124" i="31"/>
  <c r="P119" i="31"/>
  <c r="P78" i="31"/>
  <c r="P126" i="31"/>
  <c r="P114" i="31"/>
  <c r="P74" i="31"/>
  <c r="P112" i="31"/>
  <c r="P80" i="31"/>
  <c r="P107" i="31"/>
  <c r="P106" i="31"/>
  <c r="P104" i="31"/>
  <c r="P60" i="31"/>
  <c r="P94" i="31"/>
  <c r="P105" i="31"/>
  <c r="P120" i="31"/>
  <c r="P130" i="31"/>
  <c r="P100" i="31"/>
  <c r="P63" i="31"/>
  <c r="P103" i="31"/>
  <c r="P108" i="31"/>
  <c r="P62" i="31"/>
  <c r="P81" i="31"/>
  <c r="P82" i="31"/>
  <c r="P75" i="31"/>
  <c r="P73" i="31"/>
  <c r="P125" i="31"/>
  <c r="P102" i="31"/>
  <c r="P122" i="31"/>
  <c r="P72" i="31"/>
  <c r="I14" i="31"/>
  <c r="I13" i="31" s="1"/>
  <c r="J14" i="31"/>
  <c r="J13" i="31" s="1"/>
  <c r="J11" i="31" s="1"/>
  <c r="J9" i="31" s="1"/>
  <c r="K14" i="31"/>
  <c r="K13" i="31" s="1"/>
  <c r="L14" i="31"/>
  <c r="L13" i="31" s="1"/>
  <c r="L11" i="31" s="1"/>
  <c r="L9" i="31" s="1"/>
  <c r="M14" i="31"/>
  <c r="M13" i="31" s="1"/>
  <c r="N14" i="31"/>
  <c r="N13" i="31" s="1"/>
  <c r="N11" i="31" s="1"/>
  <c r="N9" i="31" s="1"/>
  <c r="O14" i="31"/>
  <c r="O13" i="31" s="1"/>
  <c r="P14" i="31"/>
  <c r="P13" i="31" s="1"/>
  <c r="P11" i="31" s="1"/>
  <c r="P9" i="31" s="1"/>
  <c r="H14" i="31"/>
  <c r="H13" i="31" s="1"/>
  <c r="P17" i="31"/>
  <c r="H11" i="31" l="1"/>
  <c r="H9" i="31" s="1"/>
  <c r="O11" i="31"/>
  <c r="O9" i="31" s="1"/>
  <c r="M11" i="31"/>
  <c r="M9" i="31" s="1"/>
  <c r="K11" i="31"/>
  <c r="K9" i="31" s="1"/>
  <c r="I11" i="31"/>
  <c r="I9" i="31" s="1"/>
</calcChain>
</file>

<file path=xl/sharedStrings.xml><?xml version="1.0" encoding="utf-8"?>
<sst xmlns="http://schemas.openxmlformats.org/spreadsheetml/2006/main" count="555" uniqueCount="358">
  <si>
    <t>TOTAL</t>
  </si>
  <si>
    <t>(Pesos)</t>
  </si>
  <si>
    <t>PRESUPUESTO DEVENGADO</t>
  </si>
  <si>
    <t>Recursos del Ejercicio</t>
  </si>
  <si>
    <t>PODER EJECUTIVO</t>
  </si>
  <si>
    <t>Recursos por Ingresos Excedentes</t>
  </si>
  <si>
    <t>GOBIERNO CONSTITUCIONAL DEL ESTADO DE CHIAPAS</t>
  </si>
  <si>
    <t>Recursos en Proceso de Ejecución</t>
  </si>
  <si>
    <t xml:space="preserve">INVERSIÓN PÚBLICA POR PROGRAMAS Y PROYECTOS ESTRATÉGICOS EN CLASIFICACIÓN ADMINISTRATIVA </t>
  </si>
  <si>
    <t>ORGANISMO PÚBLICO / FUENTE DE FINANCIAMIENTO / RAMO / PROGRAMA O FONDO / PROYECTO ESTRATÉGICO</t>
  </si>
  <si>
    <t>MUNICIPIO/COBERTURA</t>
  </si>
  <si>
    <t>SECRETARÍA DE OBRA PÚBLICA Y COMUNICACIONES</t>
  </si>
  <si>
    <t>FONDO DE APORTACIONES PARA LA INFRAESTRUCTURA SOCIAL (FAIS)</t>
  </si>
  <si>
    <t>Ramo 33 Aportaciones Federales para Entidades Federativas y Municipios</t>
  </si>
  <si>
    <t>01</t>
  </si>
  <si>
    <t>FAIS Entidades (FISE) (Ramo 33 - I003)</t>
  </si>
  <si>
    <t>San Cristóbal de las Casas</t>
  </si>
  <si>
    <t>El Bosque</t>
  </si>
  <si>
    <t>Tuxtla Gutiérrez</t>
  </si>
  <si>
    <t>Tapachula</t>
  </si>
  <si>
    <t>Venustiano Carranza</t>
  </si>
  <si>
    <t>FONDO DE APORTACIONES PARA EL FORTALECIMIENTO DE LAS ENTIDADES FEDERATIVAS (FAFEF)</t>
  </si>
  <si>
    <t>FAFEF (Ramo 33 - I012)</t>
  </si>
  <si>
    <t>Chiapa de Corzo</t>
  </si>
  <si>
    <t>Ocozocoautla de Espinosa</t>
  </si>
  <si>
    <t>Juárez</t>
  </si>
  <si>
    <t>OTROS SUBSIDIOS</t>
  </si>
  <si>
    <t>Ramo 23 Provisiones Salariales y Económicas</t>
  </si>
  <si>
    <t>Fondo Regional (Ramo 23 - U019)</t>
  </si>
  <si>
    <t>Chamula</t>
  </si>
  <si>
    <t>Chanal</t>
  </si>
  <si>
    <t>05</t>
  </si>
  <si>
    <r>
      <t xml:space="preserve">Fuente: </t>
    </r>
    <r>
      <rPr>
        <sz val="9"/>
        <color theme="1"/>
        <rFont val="Arial"/>
        <family val="2"/>
      </rPr>
      <t>Secretaría de Hacienda.</t>
    </r>
  </si>
  <si>
    <t>Ramo 28 Participaciones a Entidades Federativas y Municipios</t>
  </si>
  <si>
    <t>Frontera Comalapa</t>
  </si>
  <si>
    <t>Jitotol</t>
  </si>
  <si>
    <t>Amatenango de la Frontera</t>
  </si>
  <si>
    <t>Bochil</t>
  </si>
  <si>
    <t>Cintalapa</t>
  </si>
  <si>
    <t>Comitán de Domínguez</t>
  </si>
  <si>
    <t>Copainalá</t>
  </si>
  <si>
    <t>Zinacantán</t>
  </si>
  <si>
    <t>Villaflores</t>
  </si>
  <si>
    <t>Reforma</t>
  </si>
  <si>
    <t>FONDOS DISTINTOS DE APORTACIONES</t>
  </si>
  <si>
    <t>Ostuacán</t>
  </si>
  <si>
    <t>Huehuetán</t>
  </si>
  <si>
    <t>Acapetahua</t>
  </si>
  <si>
    <t>Berriozábal</t>
  </si>
  <si>
    <t>FONDO DE APORTACIONES MÚLTIPLES (FAM)</t>
  </si>
  <si>
    <t>Ocosingo</t>
  </si>
  <si>
    <t>Suchiate</t>
  </si>
  <si>
    <t>Oxchuc</t>
  </si>
  <si>
    <t>Chenalhó</t>
  </si>
  <si>
    <t>Tenejapa</t>
  </si>
  <si>
    <t>Huixtán</t>
  </si>
  <si>
    <t>Tonalá</t>
  </si>
  <si>
    <t>Pichucalco</t>
  </si>
  <si>
    <t>Huixtla</t>
  </si>
  <si>
    <t>Mezcalapa</t>
  </si>
  <si>
    <t>Ixhuatán</t>
  </si>
  <si>
    <t>Aldama</t>
  </si>
  <si>
    <t>Cacahoatán</t>
  </si>
  <si>
    <t>Economías de Ejercicios Anteriores</t>
  </si>
  <si>
    <t>Recursos por Reducciones en Otras Previsiones</t>
  </si>
  <si>
    <t>Productos Financieros del Año en Curso</t>
  </si>
  <si>
    <t>Productos Financieros de Ejercicios Anteriores</t>
  </si>
  <si>
    <t xml:space="preserve">Cobertura Estatal </t>
  </si>
  <si>
    <t>Alumbrado público con luminarias solares en el libramiento sur poniente de Tapachula entre camino viejo a Mazatán y carretera Tapachula - Juchitán Zaragoza hasta la localidad Viva México (Construcción)</t>
  </si>
  <si>
    <t xml:space="preserve">Red de distribución de energía eléctrica en la localidad de Acteal Alto (Ampliación)	</t>
  </si>
  <si>
    <t>Fondo para Entidades Federativas y Municipios Productores de Hidrocarburos. Ramo 23 - U093</t>
  </si>
  <si>
    <t>UNIVERSIDAD AUTÓNOMA DE CHIAPAS</t>
  </si>
  <si>
    <t>Ramo 11 Educación Pública</t>
  </si>
  <si>
    <t>Expansión de la Educación Media Superior y Superior (Ramo 11 - U079)</t>
  </si>
  <si>
    <t>Construcción para la Facultad de Ingeniería C -I; para la Licenciatura en Ingeniería Hidráulica y Licenciatura en Ingeniería en Ciencias de los Materiales</t>
  </si>
  <si>
    <t>ISR PARTICIPABLE ESTATAL</t>
  </si>
  <si>
    <t>ISR Participable Estatal</t>
  </si>
  <si>
    <t>Ixtacomitán</t>
  </si>
  <si>
    <t>Tzimol</t>
  </si>
  <si>
    <t>San Andrés Duraznal</t>
  </si>
  <si>
    <t>Rayón</t>
  </si>
  <si>
    <t>Tapalapa</t>
  </si>
  <si>
    <t>Ixtapangajoya</t>
  </si>
  <si>
    <t>Tila</t>
  </si>
  <si>
    <t>Yajalón</t>
  </si>
  <si>
    <t>Coapilla</t>
  </si>
  <si>
    <t>Ocotepec</t>
  </si>
  <si>
    <t>Francisco León</t>
  </si>
  <si>
    <t>Pavimentación con concreto hidráulico de la calle al basurero municipal entre la calle Emiliano Zapata y el entronque a la calle Emiliano Zapata 2 en la cabecera municipal (Construcción)</t>
  </si>
  <si>
    <t>Pavimentación con concreto hidráulico de la calle 15 de Mayo entre la carretera Juspi y la calle Salto de Agua en la cabecera municipal (Construcción)</t>
  </si>
  <si>
    <t>Mitontic</t>
  </si>
  <si>
    <t>Arriaga</t>
  </si>
  <si>
    <t>Sunuapa</t>
  </si>
  <si>
    <t>Unión Juárez</t>
  </si>
  <si>
    <t>La Trinitaria</t>
  </si>
  <si>
    <t>La Independencia</t>
  </si>
  <si>
    <t>Las Rosas</t>
  </si>
  <si>
    <t>Tuzantán</t>
  </si>
  <si>
    <t>Motozintla</t>
  </si>
  <si>
    <t>Ángel Albino Corzo</t>
  </si>
  <si>
    <t>Acala</t>
  </si>
  <si>
    <t>Totolapa</t>
  </si>
  <si>
    <t>DEL 1 DE ENERO AL 31 DE DICIEMBRE DE 2021</t>
  </si>
  <si>
    <t>Recursos Fiscales</t>
  </si>
  <si>
    <t>Gastos Comprometidos y/o Devengados por Registrar</t>
  </si>
  <si>
    <t>SECRETARÍA DE TURISMO</t>
  </si>
  <si>
    <t>SECRETARÍA DE ECONOMÍA Y DEL TRABAJO</t>
  </si>
  <si>
    <t>FISCALÍA GENERAL DEL ESTADO</t>
  </si>
  <si>
    <t>RECURSOS FISCALES</t>
  </si>
  <si>
    <t>Ramo A1 Recursos Fiscales</t>
  </si>
  <si>
    <t xml:space="preserve">Museo de Ciencia y Tecnología de Chiapas en la cabecera municipal (Adecuación del área de exposiciones sala B) </t>
  </si>
  <si>
    <t>Programa de Seguimiento y Control de Obras Públicas (Programa de Seguimiento de Obra Pública)</t>
  </si>
  <si>
    <t>Chicomuselo</t>
  </si>
  <si>
    <t>Frontera Hidalgo</t>
  </si>
  <si>
    <t>Ixtapa</t>
  </si>
  <si>
    <t>Mapastepec</t>
  </si>
  <si>
    <t>Nicolás Ruiz</t>
  </si>
  <si>
    <t>Chiapilla</t>
  </si>
  <si>
    <t>El Parral</t>
  </si>
  <si>
    <t>Solosuchiapa</t>
  </si>
  <si>
    <t>Escuintla</t>
  </si>
  <si>
    <t>Montecristo de Guerrero</t>
  </si>
  <si>
    <t>La Grandeza</t>
  </si>
  <si>
    <t>Amatenango del Valle</t>
  </si>
  <si>
    <t>Alumbrado público solar del circuito: C. 13 de mayo-Av. Adolfo López Mateos-C. Joaquín Miguel Gutiérrez-C. Margarita Maza de Juárez-Av. Valentín Gómez Farías-C. Joaquín Miguel Gutiérrez entre C. Fray Matías de Córdova y C. Puebla en la cabecera municipal (Construcción)</t>
  </si>
  <si>
    <t>Alumbrado público solar en el cuadrante de la 7a y 8a avenida entre las calles 3 y 6; y el cuadrante de la 5a a la 7a avenida entre las calles 3 y 5 de la Localidad Siberia (Construcción)</t>
  </si>
  <si>
    <t>Alumbrado público solar en la cabecera municipal (Construcción)</t>
  </si>
  <si>
    <t>Alumbrado público solar en la zona centro de la cabecera municipal (Construcción)</t>
  </si>
  <si>
    <t>Centro de Desarrollo Integral para la Atención Inmediata en la cabecera municipal (Construcción)</t>
  </si>
  <si>
    <t>Centro de salud de la localidad Chavarico Las Palmas (Mantenimiento)</t>
  </si>
  <si>
    <t>Centro de salud en la cabecera municipal (Mantenimiento)</t>
  </si>
  <si>
    <t>Centro de salud en la localidad de Chalam (Mantenimiento)</t>
  </si>
  <si>
    <t xml:space="preserve">Centro de salud en la localidad de Francisco I. Madero (Mantenimiento) </t>
  </si>
  <si>
    <t>Espacio multideportivo en el lado norte de la colonia centro en la cabecera municipal (Construcción)</t>
  </si>
  <si>
    <t>Espacio multideportivo en el lado sur de la colonia centro en la cabecera municipal (Construcción)</t>
  </si>
  <si>
    <t>Espacio multideportivo en la cabecera municipal (Construcción 2a. Etapa)</t>
  </si>
  <si>
    <t>Guarniciones del blvd. Costera entre calle 5 de Febrero y E.C. Tapanatepec-Talismán, cad. Km. 0+234 al Km. 1+084 en la cabecera municipal (Construcción)</t>
  </si>
  <si>
    <t xml:space="preserve">Hospital básico comunitario en la cabecera municipal (Mantenimiento) </t>
  </si>
  <si>
    <t>Hospital Dr. Jesús Gilberto Gómez Maza en la cabecera municipal (Mantenimiento y equipamiento)</t>
  </si>
  <si>
    <t>Hospital general (Construcción de obra exterior y rehabilitación general)</t>
  </si>
  <si>
    <t>Hospital general en la cabecera municipal (Construcción del edificio de servicios de atención integral hospitalaria)</t>
  </si>
  <si>
    <t xml:space="preserve">Hospital general en la cabecera municipal (Mantenimiento) 	</t>
  </si>
  <si>
    <t xml:space="preserve">Hospital general regional Dr. Rafael Pascacio Gamboa en la cabecera municipal (Mantenimiento y equipamiento) </t>
  </si>
  <si>
    <t>Línea de alimentación y red de distribución de energía eléctrica en la localidad Patastal (Construcción)</t>
  </si>
  <si>
    <t>Mercado de artesanías en la cabecera municipal (Construcción de obras complementarias)</t>
  </si>
  <si>
    <t>Mercado público "KUBIMO" en la cabecera municipal (Construcción)</t>
  </si>
  <si>
    <t>Mercado público de San Benito en la localidad Puerto Madero (Construcción)</t>
  </si>
  <si>
    <t>Mercado público Juan Sabines Gutiérrez en la cabecera municipal (Construcción)</t>
  </si>
  <si>
    <t>Mercado público municipal (Construcción 2a. Etapa)</t>
  </si>
  <si>
    <t>Mercado público municipal en la cabecera municipal (Construcción de obras complementarias)</t>
  </si>
  <si>
    <t>Mercado público municipal en la colonia urbana norte en la localidad Cintalapa de Figueroa (Rehabilitación)</t>
  </si>
  <si>
    <t>Parque central en la cabecera municipal (Rehabilitación)</t>
  </si>
  <si>
    <t>Parque público en la cabecera municipal (Rehabilitación)</t>
  </si>
  <si>
    <t>Parque público La Pista en la cabecera municipal (Construcción 2a. Etapa)</t>
  </si>
  <si>
    <t>Parque Santa Cecilia en la cabecera municipal (Construcción 2a. Etapa)</t>
  </si>
  <si>
    <t>Pavimentación con concreto asfáltico de la calle de acceso a "City Café" desde la calle Ramal a aeropuerto Llano San Juan hasta el final de la calle en la localidad Llano San Juan (Construcción)</t>
  </si>
  <si>
    <t>Pavimentación con concreto asfáltico de la calle Guardia Nacional desde la carretera Arriaga-Tapachula hasta el final de la calle cad. Km. 0+000 al Km. 0+448 en la localidad Texpuyo (Construcción)</t>
  </si>
  <si>
    <t>Construcción de paso a desnivel vehicular en el cruce del libramiento sur y calle 11a. poniente (Construcción)</t>
  </si>
  <si>
    <t>Pavimentación con concreto hidráulico de la 5a avenida entre las calles 4 y 5; y calle 5 entre 5a y 6a avenida de la localidad Siberia en el municipio (Construcción)</t>
  </si>
  <si>
    <t>Pavimentación con concreto hidráulico de la 8a avenida entre la calle 5 y la calle 6 de la localidad Siberia (Construcción)</t>
  </si>
  <si>
    <t xml:space="preserve">Pavimentación con concreto hidráulico de la Av. 11 norte poniente entre la calle 2a poniente norte y la calle central norte en el Barrio Niño de Atocha en la cabecera municipal (Construcción) </t>
  </si>
  <si>
    <t>Pavimentación con concreto hidráulico de la Av. 14a. sur poniente entre el libramiento sur poniente y la calle 9a. poniente sur en la cabecera municipal (Rehabilitación)</t>
  </si>
  <si>
    <t>Pavimentación con concreto hidráulico de la Av. 15a. sur poniente entre el libramiento sur poniente y la calle 8a. poniente sur en la cabecera municipal (Rehabilitación)</t>
  </si>
  <si>
    <t>Pavimentación con concreto hidráulico de la Av. 16 sur poniente entre la calle 9a poniente sur y libramiento sur poniente del cad. Km. 0+000 al Km. 0+043 en la cabecera municipal (Rehabilitación)</t>
  </si>
  <si>
    <t>Pavimentación con concreto hidráulico de la Av. 16a sur poniente entre libramiento sur poniente y calle 8a poniente sur; y calle 8a poniente sur entre libramiento sur poniente y Av. 16a sur poniente en la cabecera municipal (Rehabilitación)</t>
  </si>
  <si>
    <t>Pavimentación con concreto hidráulico de la av. 4a. sur entre calle 4a. poniente y calle 5a. poniente en la cabecera municipal (Construcción)</t>
  </si>
  <si>
    <t>Pavimentación con concreto hidráulico de la Av. Amatista entre calle Ópalo y calle Ágata de la colonia Jardines del Pedregal (Construcción)</t>
  </si>
  <si>
    <t>Pavimentación con concreto hidráulico de la Av. Ixtacomitán-Solosuchiapa desde la calle Innominada hacia la localidad San Antonio cad. Km. 0+000 al Km. 0+570 en la cabecera municipal (Construcción)</t>
  </si>
  <si>
    <t>Pavimentación con concreto hidráulico de la Av. Ixtacomitán-Solosuchiapa entre la calle Aldama hacia la localidad Los Tulipanes tramo del Km. 0+000 al Km. 0+733 en la cabecera municipal (Construcción)</t>
  </si>
  <si>
    <t>Pavimentación con concreto hidráulico de la Av. Ixtacomitán-Solosuchiapa desde la calle Innominada hacia la localidad San Antonio cad. Km. 0+570 al Km. 1+140 en la cabecera municipal (Construcción)</t>
  </si>
  <si>
    <t>Pavimentación con concreto hidráulico de la Av. Ixtacomitán-Solosuchiapa entre la calle Soledad hacia la localidad La Esperanza tramo del Km. 0+032 al Km. 0+453 en la cabecera municipal (Construcción)</t>
  </si>
  <si>
    <t>Pavimentación con concreto hidráulico de la Av. Los Pinos entre calle Innominada y calle Kante cad. Km. 0+000 al Km. 0+221 en el barrio El Pozo de la localidad Abasolo (Construcción)</t>
  </si>
  <si>
    <t>Pavimentación con concreto hidráulico de la Av. San Francisco entre calle Kante y la privada de la Av. San Francisco en barrio Nuevo de la localidad Abasolo (Construcción)</t>
  </si>
  <si>
    <t>Pavimentación con concreto hidráulico de la Av. San Pablo entre calle 5a poniente Norte y calle San Marcos de la colonia Adonahí en la cabecera municipal (Construcción)</t>
  </si>
  <si>
    <t>Pavimentación con concreto hidráulico de la Av. San Pedro entre calle 5a poniente norte y calle San Lucas de la Colonia Adonahí en la cabecera municipal (Construcción)</t>
  </si>
  <si>
    <t>Pavimentación con concreto hidráulico de la Av. San Pedro entre calle San Lucas y calle San José en la Colonia Adonahí en la cabecera municipal (Construcción)</t>
  </si>
  <si>
    <t>Pavimentación con concreto hidráulico de la calle 10a poniente sur entre el libramiento sur poniente y la Av. 13a. sur poniente en la cabecera municipal (Rehabilitación)</t>
  </si>
  <si>
    <t xml:space="preserve">Pavimentación con concreto hidráulico de la calle 12a poniente sur entre calle 15 sur poniente y libramiento sur poniente en la cabecera municipal (Rehabilitación) </t>
  </si>
  <si>
    <t>Pavimentación con concreto hidráulico de la calle 12a poniente sur entre el libramiento sur poniente y la Av. 13a. sur poniente en la cabecera municipal (Rehabilitación)</t>
  </si>
  <si>
    <t>Pavimentación con concreto hidráulico de la calle 14 poniente sur entre el libramiento sur poniente y la Av. 13a. sur poniente en la cabecera municipal (Rehabilitación)</t>
  </si>
  <si>
    <t>Pavimentación con concreto hidráulico de la calle 14 poniente sur entre la Av. 14 sur poniente y libramiento sur poniente en la cabecera municipal (Rehabilitación)</t>
  </si>
  <si>
    <t>Pavimentación con concreto hidráulico de la calle 14 poniente sur entre libramiento sur poniente y Av. 12a sur poniente cad. Km. 0+000 al Km. 0+069 en la cabecera municipal (Rehabilitación)</t>
  </si>
  <si>
    <t>Pavimentación con concreto hidráulico de la calle 1a. oriente entre av. central y av. 1a. norte en la cabecera municipal (Construcción)</t>
  </si>
  <si>
    <t xml:space="preserve">Pavimentación con concreto hidráulico de la calle 2a oriente sur entre av. 15a sur y av. 14a sur del barrio San Francisco en la cabecera municipal (Construcción) </t>
  </si>
  <si>
    <t>Pavimentación con concreto hidráulico de la calle 4 entre 6a y 7a avenida; 6a avenida entre las calles 3 y 4; y calle 3 entre 6a y 7a avenida de la localidad Siberia (Construcción)</t>
  </si>
  <si>
    <t>Pavimentación con concreto hidráulico de la calle 9a poniente sur entre libramiento sur poniente y Av. 14a sur poniente en la cabecera municipal (Rehabilitación)</t>
  </si>
  <si>
    <t>Pavimentación con concreto hidráulico de la calle 9a poniente sur entre libramiento sur poniente y Av. 16a sur poniente del cad. Km. 0+000 al Km. 0+046 en la cabecera municipal (Rehabilitación)</t>
  </si>
  <si>
    <t>Pavimentación con concreto hidráulico de la calle Agata entre Av. Ámbar y Av. Amatista de la colonia Jardines del Pedregal (Construcción)</t>
  </si>
  <si>
    <t>Pavimentación con concreto hidráulico de la calle cerrada 14a poniente sur entre el libramiento sur poniente y la Av. 13a. sur poniente en la cabecera municipal (Rehabilitación)</t>
  </si>
  <si>
    <t>Pavimentación con concreto hidráulico de la calle Crisantemos entre av. Alcatraces y av. Claveles en la localidad La Flor (Construcción)</t>
  </si>
  <si>
    <t>Pavimentación con concreto hidráulico de la calle de acceso a la unidad deportiva entre carretera Acapetahua - El Arenal - Embarcadero río arriba y la unidad deportiva en la cabecera municipal (Construcción)</t>
  </si>
  <si>
    <t>Pavimentación con concreto hidráulico de la calle Diagonal camino real entre carretera Pujiltic-Teopisca y acceso a la unidad deportiva en la cabecera municipal (Construcción)</t>
  </si>
  <si>
    <t>Pavimentación con concreto hidráulico de la calle Flor del Nipe entre Av. La Libertad y calle 20 de Octubre en la cabecera municipal (Construcción)</t>
  </si>
  <si>
    <t>Pavimentación con concreto hidráulico de la calle Flor del Nipe entre calle 20 de Octubre y calle Tulipán en la cabecera municipal (Construcción)</t>
  </si>
  <si>
    <t>Pavimentación con concreto hidráulico de la calle Gladiolo entre la calle Crisantemos y la calle Los Cerros; y la calle Gardemios entre la calle Claveles y la calle Gladiolo en la localidad La Flor (Construcción)</t>
  </si>
  <si>
    <t>Pavimentación con concreto hidráulico de la calle San Felipe entre Av. San Pedro y Av. San Pablo de la colonia Adonahí en la cabecera municipal (Construcción)</t>
  </si>
  <si>
    <t>Pavimentación con concreto hidráulico de la calle San Lucas entre Av. San Pedro y Av. San Pablo de la colonia Adonahí en la cabecera municipal (Construcción)</t>
  </si>
  <si>
    <t>Pavimentación con concreto hidráulico de la calle San Marcos entre Av. San Pablo y Av. Castillo Tielmans de la colonia Adonahí en la cabecera municipal (Construcción)</t>
  </si>
  <si>
    <t xml:space="preserve">Pavimentación con concreto hidráulico de la calle San Marcos entre Av. San Pedro y Av. San Pablo de la colonia Adonahí en la cabecera municipal (Construcción) </t>
  </si>
  <si>
    <t>Pavimentación con concreto hidráulico de la calle San Mateo entre Av. San Pablo y Av. Castillo Tielmans de la colonia Adonahí en la cabecera municipal (Construcción)</t>
  </si>
  <si>
    <t>Pavimentación con concreto hidráulico de la calle San Mateo entre Av. San Pedro y Av. San Pablo de la colonia Adonahí en la cabecera municipal (Construcción)</t>
  </si>
  <si>
    <t>Pavimentación con concreto hidráulico de la calle Sauces entre av. Alcatraces y av. Claveles y Av. Claveles entre calle Sauces y calle Crisantemos de la localidad La Flor (Construcción)</t>
  </si>
  <si>
    <t>Pavimentación con concreto hidráulico de la calle Tonalá entre Av. Reforma y privada Acapetahua cad. Km. 0+000 al cad. Km. 0+030 en la colonia Las Granjas en la cabecera municipal (Construcción)</t>
  </si>
  <si>
    <t>Pavimentación con concreto hidráulico de la calle Topacio entre Av. Circonia y Av. Ámbar de la colonia Jardines del Pedregal (Construcción)</t>
  </si>
  <si>
    <t xml:space="preserve">Pavimentación con concreto hidráulico de la vialidad de acceso a la localidad Nuevo Chespal, subtramo del Km. 1+120 al Km. 1+380 en la localidad La Boquilla (Construcción) </t>
  </si>
  <si>
    <t>Pavimentación con concreto hidráulico de las vialidades: calle 16 de Septiembre entre av. Francisco Villa y calle 8 de Mayo; y calle 8 de Mayo entre calle 16 de Septiembre y calle Benito Juárez (Construcción)</t>
  </si>
  <si>
    <t>Pavimentación con concreto hidráulico del periférico bamochte entre carretera estatal San Andrés Larráinzar - Aldama y calle principal en la cabecera municipal (Construcción)</t>
  </si>
  <si>
    <t xml:space="preserve">Pavimentación con concreto hidráulico y asfáltico del blvd. Rodulfo Figueroa entre calle 3a oriente sur y calle Los Laureles en la cabecera municipal (Construcción) </t>
  </si>
  <si>
    <t>Pavimentación de concreto hidráulico de la calle 7a oriente norte entre Av. 8a norte y Av. 7a norte; y Av. 7a norte desde la calle 7a oriente hasta el final de la avenida cad. Km. 0+000 al Km. 0+168 en la cabecera municipal (Construcción)</t>
  </si>
  <si>
    <t>Pavimentación de concreto hidráulico en calle Ricardo Flores Magón entre calle No. 1 y calle Francisco I. Madero en la localidad Belisario Domínguez (Construcción)</t>
  </si>
  <si>
    <t>Puente vehicular en la calle 2a poniente norte entre Av. público número uno y 3a norte poniente en la cabecera municipal (Construcción)</t>
  </si>
  <si>
    <t>Red de distribución de energía eléctrica de la localidad Carrizal (Ampliación)</t>
  </si>
  <si>
    <t xml:space="preserve">Red de distribución de energía eléctrica en el barrio El Cerrillo en la cabecera municipal (Ampliación) </t>
  </si>
  <si>
    <t>Red de distribución de energía eléctrica en la localidad Majomut (Ampliación)</t>
  </si>
  <si>
    <t>Red de distribución de energía eléctrica en la localidad Nuevo Cristo Rey (Ampliación)</t>
  </si>
  <si>
    <t xml:space="preserve">Red de distribución de energía eléctrica en la localidad Rivera el Viejo Carmen (Ampliación) </t>
  </si>
  <si>
    <t xml:space="preserve">Red de distribución de energía eléctrica en la localidad San Miguel la Sardina (Ampliación) </t>
  </si>
  <si>
    <t>Red de distribución de energía eléctrica en las localidades Chimix Primera, Chimix Dos, Chimix Tres y Vistahermosa Questhic (Ampliación)</t>
  </si>
  <si>
    <t>Sanitarios con biodigestor en la localidad Guadalupe (Construcción)</t>
  </si>
  <si>
    <t>Sanitarios con biodigestor en localidad Dos Pozos (Construcción)</t>
  </si>
  <si>
    <t>Unidad deportiva (Construcción 2a. Etapa)</t>
  </si>
  <si>
    <t>Unidad deportiva en la cabecera municipal (Rehabilitación)</t>
  </si>
  <si>
    <t>Unidad deportiva en la cabecera municipal (Rehabilitación 2a. Etapa)</t>
  </si>
  <si>
    <t>Unidad deportiva en la cabecera municipal (Ampliación)</t>
  </si>
  <si>
    <t>Unidad deportiva en la localidad de Ciudad Hidalgo (Construcción)</t>
  </si>
  <si>
    <t>Unidad deportiva Lic. Andrés Manuel López Obrador de la localidad Los Tres Potrillos (Construcción)</t>
  </si>
  <si>
    <t>Unidad deportiva Salomón González Brindis en la cabecera municipal (Rehabilitación)</t>
  </si>
  <si>
    <t>Unidad deportiva San Agustín en la cabecera municipal (Construcción)</t>
  </si>
  <si>
    <t>Pavimentación con concreto hidráulico de la Av. 14a sur poniente entre libramiento sur poniente y calle 13a poniente sur del cad. Km. 0+000 al Km. 0+098 en la cabecera municipal (Rehabilitación)</t>
  </si>
  <si>
    <t>Pavimentación con concreto hidráulico de la Av. Emiliano Zapata entre calle Lucio Cabañas y calle Ignacio Zaragoza; y la Av. Pancho Villa entre la calle Lucio Cabañas y calle Mariano Abasolo en el barrio Centro de la localidad Abasolo (Construcción)</t>
  </si>
  <si>
    <t>Casa Estatal de las Artes Corazón de Jesús Borraz Moreno (Conservación y mantenimiento)</t>
  </si>
  <si>
    <t>Centro Estatal de Innovación y Transferencia de Tecnología para el Desarrollo de la Caficultura Chiapaneca (Construcción de cubierta de olla de captación pluvial)</t>
  </si>
  <si>
    <t>Espacio multideportivo en la localidad Cuauhtémoc (Terminación de la construcción)</t>
  </si>
  <si>
    <t>Zoológico Miguel Álvarez del Toro (Mantenimiento 2a. Etapa)</t>
  </si>
  <si>
    <t>Capitán Luis Ángel Vidal</t>
  </si>
  <si>
    <t>Villa Comaltitlán</t>
  </si>
  <si>
    <t xml:space="preserve">Alumbrado público con luminarias solares del camino acceso al aeropuerto Internacional Ángel Albino Corzo entre E.C. (Lib. Sur Federal de Tuxtla Gutiérrez - Acceso al AIAAC) hasta calle de acceso al aeropuerto (Mantenimiento) </t>
  </si>
  <si>
    <t xml:space="preserve">Alumbrado público con luminarias solares en la carretera internacional Arriaga-Tapachula desde la localidad Viva México hasta la calle Los Mojados de la colonia Industrial El Rosario (Construcción) </t>
  </si>
  <si>
    <t>Auditorio municipal "Aremi Fuentes" en la cabecera municipal (Construcción)</t>
  </si>
  <si>
    <t>Auditorio municipal de basquetbol en la localidad de Nachig (Construcción de obras complementarias)</t>
  </si>
  <si>
    <t xml:space="preserve">Auditorio municipal (Construcción de obras complementarias y mantenimiento) </t>
  </si>
  <si>
    <t>Campo de béisbol en la cabecera municipal (Construcción)</t>
  </si>
  <si>
    <t>Centro de Desarrollo Integral para la Atención Inmediata en la cabecera municipal (Reconstrucción de red de media y baja tensión y obras complementarias)</t>
  </si>
  <si>
    <t>Centro de rehabilitación del Sistema para el Desarrollo Integral de la Familia del Estado de Chiapas en la cabecera municipal (Construcción de módulo "A" y domo)</t>
  </si>
  <si>
    <t>Centro de rehabilitación del Sistema para el Desarrollo Integral de la Familia del Estado de Chiapas en la cabecera municipal (Mantenimiento)</t>
  </si>
  <si>
    <t>Construcción del doble paso a desnivel vehicular en el libramiento norte poniente en las intersecciones con el boulevard Juan Crispín y boulevard Los Laguitos</t>
  </si>
  <si>
    <t>Drenaje pluvial en la Av. Todos Unidos en Acción por Joya y calle Baltazar entre calle Estrella de Belén y el final de la calle Baltazar de la colonia Mirador en la cabecera municipal (Construcción)</t>
  </si>
  <si>
    <t>Drenaje sanitario de la calle 5a oriente entre Av. 6a sur y Av. 3a sur de la Col. Llano del Tigre de la localidad Copoya (Construcción)</t>
  </si>
  <si>
    <t>Estación de radio "La Voz de la Selva" en la localidad Santo Domingo (Mantenimiento)</t>
  </si>
  <si>
    <t xml:space="preserve">Foro Cultural Cafetalero (Reconstrucción de obras complementarias) </t>
  </si>
  <si>
    <t xml:space="preserve">Imagen urbana de la Av. 6a sur entre carretera Tuxtla y calle 3a oriente de la Col. Llano del Tigre de la localidad Copoya (Construcción) </t>
  </si>
  <si>
    <t>Interconexión de la red eléctrica y obras complementarias en el puente vehicular en la intersección de la Av. 3a poniente y calle 4a norte del barrio San Francisco en la cabecera municipal (Construcción)</t>
  </si>
  <si>
    <t>Mercado público Las Lomas en la cabecera municipal (Construcción de interconexión eléctrica, accesorios en locales y protección metálica)</t>
  </si>
  <si>
    <t xml:space="preserve">Muro de contención en el libramiento sur carril poniente - oriente entre calle 9a poniente y Av. 16a sur cad. Km. 0+000 al Km. 0+030 en la cabecera municipal (Construcción) </t>
  </si>
  <si>
    <t>Oficinas auxiliares de la Secretaría General de Gobierno (Construcción de red eléctrica)</t>
  </si>
  <si>
    <t>Oficinas centrales del Sistema para el Desarrollo Integral de la Familia del Estado de Chiapas en la cabecera municipal (Mantenimiento)</t>
  </si>
  <si>
    <t>Parque público de la localidad La Línea (Construcción)</t>
  </si>
  <si>
    <t>Parque público en la cabecera municipal (Construcción de obras complementarias)</t>
  </si>
  <si>
    <t>Parque público en la cabecera municipal (Equipamiento de señalética)</t>
  </si>
  <si>
    <t>Parque público en la localidad de Zacualpa (Equipamiento)</t>
  </si>
  <si>
    <t>Paso a desnivel vehicular en el cruce del libramiento sur y Blvd. Andrés Serra Rojas (Construcción)</t>
  </si>
  <si>
    <t>Pavimentación con concreto asfáltico de la av. 11a sur poniente entre la calle 14a poniente sur y la calle 15a poniente sur; y la calle privada 14a poniente sur entre av. 11a sur poniente y av. 12a sur poniente en la cabecera municipal (Reconstrucción)</t>
  </si>
  <si>
    <t>Pavimentación con concreto hidráulico de la 25a calle oriente entre 11a Av. norte y puente río Texcuyuapan en la localidad de Tapachula de Córdova y Ordóñez (Construcción)</t>
  </si>
  <si>
    <t>Pavimentación con concreto hidráulico de la Av. 11a norte entre 25a calle oriente y calle circuito río Texcuyuapan, de la colonia barrio Nuevo en la cabecera municipal (Construcción)</t>
  </si>
  <si>
    <t xml:space="preserve">Pavimentación con concreto hidráulico de la Av. 12a sur poniente entre 11a poniente y 12a poniente en la cabecera municipal (Reconstrucción) </t>
  </si>
  <si>
    <t>Pavimentación con concreto hidráulico de la Av. 12a sur poniente entre 12a poniente y 14a poniente en la cabecera municipal (Reconstrucción)</t>
  </si>
  <si>
    <t>Pavimentación con concreto hidráulico de la Av. 12a sur poniente entre 14a poniente y 15a poniente en la cabecera municipal (Reconstrucción)</t>
  </si>
  <si>
    <t>Pavimentación con concreto hidráulico de la Av. 14a sur poniente entre libramiento sur y 14a poniente cad. Km. 0+098 al Km. 0+177.96 en la cabecera municipal (Reconstrucción)</t>
  </si>
  <si>
    <t>Pavimentación con concreto hidráulico de la Av. 1a poniente norte entre calle central norte y camino al Chilar y de la Av. 1a poniente norte desde el camino el Chilar cad. Km. 0+000 al Km. 0+130 en el barrio Santa Rosa en la cabecera municipal (Construcción)</t>
  </si>
  <si>
    <t>Pavimentación con concreto hidráulico de la avenida 11a norte entre 17a calle oriente y 19a calle oriente de la colonia barrio Nuevo en la cabecera municipal (Construcción)</t>
  </si>
  <si>
    <t>Pavimentación con concreto hidráulico de la avenida 11a norte entre 19a calle oriente y 21a privada oriente de la colonia barrio Nuevo en la cabecera municipal (Construcción)</t>
  </si>
  <si>
    <t>Pavimentación con concreto hidráulico de la avenida 11a norte entre 21a calle oriente y 23a calle oriente de la colonia barrio Nuevo en la cabecera municipal (Construcción)</t>
  </si>
  <si>
    <t>Pavimentación con concreto hidráulico de la avenida 11a norte entre 21a privada oriente y 21a calle oriente de la colonia barrio Nuevo en la cabecera municipal (Construcción)</t>
  </si>
  <si>
    <t>Pavimentación con concreto hidráulico de la avenida 11a norte entre 23a calle oriente y 25a calle oriente de la colonia barrio Nuevo en la cabecera municipal (Construcción)</t>
  </si>
  <si>
    <t>Pavimentación con concreto hidráulico de la calle 21 de Octubre entre Ángel Albino Corzo y calle Bartolomé de las Casas en la cabecera municipal (Construcción)</t>
  </si>
  <si>
    <t>Pavimentación con concreto hidráulico de la calle Dr. Luis Mora desde Av. primera oriente sur hasta el final de la calle cad. Km. 0+000 al Km. 0+040 en la cabecera municipal (Construcción)</t>
  </si>
  <si>
    <t>Pavimentación con concreto hidráulico del acceso a unidad deportiva desde camino No.110 cad. Km. 0+000 al Km. 0+110 y de la calle camino No.110 entre acceso a la unidad deportiva cad. Km. 0+046 al Km. 0+122 en la cabecera municipal (Construcción)</t>
  </si>
  <si>
    <t>Pavimentación con concreto mixto de la continuación de la calle principal entre Av. Innominada 1 y Av. Innominada 2; y de la Av. Innominada 1 desde la calle principal hasta el final de la calle en la localidad La Línea (Construcción)</t>
  </si>
  <si>
    <t>Red de distribución de energía eléctrica en la localidad El Escalón (Construcción)</t>
  </si>
  <si>
    <t>Red de drenaje sanitario en el cruce de la av. 9a. sur oriente y calle Pino Suárez de la colonia Santa Ana (Reconstrucción)</t>
  </si>
  <si>
    <t>Red eléctrica en media tensión en el Centro Estatal de Innovación y Transferencia de Tecnología para el Desarrollo de la Caficultura Chiapaneca (Mantenimiento)</t>
  </si>
  <si>
    <t xml:space="preserve">Rotonda y monumento de identidad en la cabecera municipal (Construcción) </t>
  </si>
  <si>
    <t>Terminal de corto recorrido en la cabecera municipal (Construcción de obras complementarias)</t>
  </si>
  <si>
    <t>Unidad deportiva Salomón González Blanco en la cabecera municipal (Construcción de obras complementarias)</t>
  </si>
  <si>
    <t>Vialidad pacificada de la calle El Sabinal al margen sur del río Sabinal entre la calle 19 poniente norte y la calle América cad. Km. 0+000 al Km. 0+300 en la cabecera municipal (Construcción)</t>
  </si>
  <si>
    <t>Vialidad pacificada de la calle El Sabinal al margen sur del río Sabinal entre la calle 19 poniente norte y la calle América cad. Km. 0+300 al Km. 0+490 en la cabecera municipal (Construcción)</t>
  </si>
  <si>
    <t>Alumbrado público en la calle Cristóbal Colón entre la calle Agustín de Iturbide y panteón municipal de la colonia Centro en la cabecera municipal (Instalación)</t>
  </si>
  <si>
    <t>Alumbrado público en la calle Principal del Verdun entre la calle Francisco Contreras y calle Pichucalco de la colonia Verdun en la cabecera municipal (Instalación)</t>
  </si>
  <si>
    <t>Alumbrado público solar de la calle al basurero municipal entre la calle 16 de Septiembre y entronque a la calle Emiliano Zapata 2 en la cabecera municipal (Instalación)</t>
  </si>
  <si>
    <t>Pavimentación con concreto hidráulico de la prolongación calle principal entre Av. 3a poniente norte y calle acceso al CECyT; y calle acceso al CECyT desde prolongación calle principal hasta el final de la calle cad. Km. 0+000 al Km. 0+030 en localidad Nuevo Juan del Grijalva (Construcción)</t>
  </si>
  <si>
    <t>Pavimentación con concreto asfáltico del tramo: Ixtacomitán- Pichucalco entre rotonda Leandro Rubirosa Wade y Boulevard Napaná en la cabecera municipal (Construcción)</t>
  </si>
  <si>
    <t>Pavimentación con concreto asfáltico del tramo: Ixtacomitán- Pichucalco entre boulevard Napaná y calle Vicente Guerrero en la cabecera municipal (Construcción)</t>
  </si>
  <si>
    <t>Pavimentación con concreto hidráulico de calle Venustiano Carranza entre calle innominada y calle principal y calle principal entre calle Venustiano Carranza y calle Álvaro Obregón cad. Km. 0+000 al Km. 0+022 en localidad de Tectuapán (Construcción)</t>
  </si>
  <si>
    <t xml:space="preserve">Pavimentación con concreto hidráulico de la Av. Benito Juárez entre carretera Estación Juárez - Cunduacán y calle Ganadera cad. Km. 0+000 al Km. 0+560 (Carril de salida) en la cabecera municipal (Construcción) </t>
  </si>
  <si>
    <t xml:space="preserve">Pavimentación con concreto hidráulico de la Av. Benito Juárez entre Glorieta Benito Juárez y calle Montebello cad. Km. 0+000 al Km. 0+603 (Carril de acceso) en la cabecera municipal (Construcción) </t>
  </si>
  <si>
    <t>Pavimentación con concreto hidráulico de la calle 30 de Abril entre calle 15 de Mayo y la calle Prolongación 30 de Abril en la cabecera municipal (Construcción)</t>
  </si>
  <si>
    <t>Pavimentación con concreto hidráulico de la calle Álvaro Obregón entre calle principal y calle innominada en la localidad de Tectuapán (Construcción)</t>
  </si>
  <si>
    <t>Pavimentación con concreto hidráulico de la calle Laureles entre la calle cerrada y la calle Los Robles en la cabecera municipal (Construcción)</t>
  </si>
  <si>
    <t>Pavimentación con concreto hidráulico de la prolongación de avenida principal entre calle innominada hacia la localidad La Ganadera cad. Km. 0+074 al Km. 0+192 en la cabecera municipal (Construcción)</t>
  </si>
  <si>
    <t xml:space="preserve">Red de distribución de energía eléctrica en la cabecera municipal (Mantenimiento) </t>
  </si>
  <si>
    <t>Rehabilitación y ampliación de red de distribución de energía eléctrica en las localidades Yaxgemel Unión, Bachén de Yaxgemel y Xinichilvo (Rehabilitación y ampliación)</t>
  </si>
  <si>
    <t>Rehabilitación y ampliación de red de distribución de energía eléctrica en la localidad Tzabalhó (Rehabilitación y ampliación)</t>
  </si>
  <si>
    <t>Rehabilitación de la línea de alimentación de energía eléctrica en las localidades Rancho Bonito, Javier Mayorga Herrera, Las Flores, El Tesoro Escondido, El Rincón, La Libertad, Buenavista y Las Piedrecitas; y en las localidades Rivera San Juan, Rivera El Viejo Carmen</t>
  </si>
  <si>
    <t>Rehabilitación y ampliación de la línea de alimentación y red de distribución de energía eléctrica en la localidad Yaltem (Rehabilitación y ampliación)</t>
  </si>
  <si>
    <t>Rehabilitación y ampliación de red de distribución de energía eléctrica en las localidades Yoshib y Ya'Al Okil (Rehabilitación y ampliación)</t>
  </si>
  <si>
    <t>Ramo 48 Cultura</t>
  </si>
  <si>
    <t>Programa Nacional de Reconstrucción. Ramo 48 - U281</t>
  </si>
  <si>
    <t>04</t>
  </si>
  <si>
    <t>Templo del Señor de Esquipulas (Restauración)</t>
  </si>
  <si>
    <t>Templo de San Jacinto (Restauración)</t>
  </si>
  <si>
    <t>Templo de San Sebastián (Restauración)</t>
  </si>
  <si>
    <t>Capilla de San Miguel Arcángel (Restauración)</t>
  </si>
  <si>
    <t>Templo de San Jacinto de Polonia (Restauración)</t>
  </si>
  <si>
    <t xml:space="preserve">Centro Cultural La Enseñanza (Restauración) </t>
  </si>
  <si>
    <t>Casa Museo Ángel Albino Corzo (Restauración)</t>
  </si>
  <si>
    <t>Capilla de la Virgen de Los Dolores (Hacienda Macuilapa) (Restauración)</t>
  </si>
  <si>
    <t xml:space="preserve">Ex Convento de Santo Domingo (Restauración) </t>
  </si>
  <si>
    <t>FAFEF. Ramo 33 - I012</t>
  </si>
  <si>
    <t>Pijijiapan</t>
  </si>
  <si>
    <t>Consolidación de corredor urbano Plaza Central Cristo de Copoya</t>
  </si>
  <si>
    <t>Mejoramiento de imagen urbana barrio El Cerrillo</t>
  </si>
  <si>
    <t>Mejoramiento de imagen urbana (1a. Etapa)</t>
  </si>
  <si>
    <t>Mejoramiento de imagen urbana del embarcadero Chocohuital (1a. Etapa)</t>
  </si>
  <si>
    <t>Programa de Señalización Turística Estatal (2a. Etapa)</t>
  </si>
  <si>
    <t>Rehabilitación del Recinto Fiscalizado Estratégico Puerto Chiapas (2a. Etapa)</t>
  </si>
  <si>
    <t>FONDO DE APORTACIONES PARA LA SEGURIDAD PÚBLICA (FASP)</t>
  </si>
  <si>
    <t>FASP. Ramo 33 - I011</t>
  </si>
  <si>
    <t>Acceso a la Justicia para las Mujeres</t>
  </si>
  <si>
    <t>Fortalecimiento de Capacidades para la Prevención y Combate a Delitos de Alto Impacto</t>
  </si>
  <si>
    <t>FAM Infraestructura Educativa Superior. Ramo 33 - I008</t>
  </si>
  <si>
    <t>Mantenimiento y rehabilitación integral Institucional</t>
  </si>
  <si>
    <t>Construcción de edificio tipo U3-C de 09 e.e. para la Licenciatura en Caficultura (2a Etapa)</t>
  </si>
  <si>
    <t>Trabajos complementarios y obras exteriores para la construcción atípica para RPBI, almacén, cubículo y área de control de acceso para el taller de frutas y hortalizas C-IX</t>
  </si>
  <si>
    <t>Pavimentación con concreto hidráulico de la calle El Manguito desde la calle Belisario Domínguez hasta el final de la calle El Manguito Cad. Km. 0+000 al Km. 0+612 de la localidad Álvaro Obregón (Construcción)</t>
  </si>
  <si>
    <t xml:space="preserve">Pavimentación con concreto hidráulico de la calle San Lucas entre Av. San Pablo y Av. Castillo Tielmans en la colonia Adonahí en la cabecera municipal (Construcción) </t>
  </si>
  <si>
    <t>Pavimentación con concreto asfáltico de la Av. Jitotol-Soyaló entre calle acceso a la escuela primaria rural federal Juan Sabines Gutiérrez hasta el Km. 2+770 tramo: Km. 0+350 al puente Morelos y de la Av. Callejoncito al Km. 2+770 en la cabecera municipal (Construcción)</t>
  </si>
  <si>
    <t>Pavimentación con concreto hidráulico de la 1a Av. poniente sur entre calle central poniente y calle 2a sur poniente; y la calle 1a sur poniente entre Av. central sur y Av. 2a poniente sur en la cabecera municipal (Construcción)</t>
  </si>
  <si>
    <t xml:space="preserve">Pavimentación con concreto hidráulico de la Av. Belisario Domínguez entre la calle Miramón y calle Álvaro Obregón, cad. Km. 0+000 al Km. 0+437 en la cabecera municipal (Construcción) </t>
  </si>
  <si>
    <t xml:space="preserve">Pavimentación con concreto hidráulico de la Av. Ónix entre calle Ópalo y calle Agata de la colonia Jardines del Pedregal (Construcción)         </t>
  </si>
  <si>
    <t>Pavimentación con concreto hidráulico de la Av. San Pablo entre calle San Marcos y calle San Francisco de Asís de la colonia Adonahí en la cabecera municipal (Construcción)</t>
  </si>
  <si>
    <t>Pavimentación con concreto hidráulico de la Av. Tacaná entre la calle Sasafrás y calle Sauce de la colonia San Pedro Progresivo en la cabecera municipal (Construcción)</t>
  </si>
  <si>
    <t>Pavimentación con concreto hidráulico de la calle San Francisco de Asís entre Av. San Pablo y Av. Castillo Tielmans de la colonia Adonahí en la cabecera municipal (Construcción)</t>
  </si>
  <si>
    <t>Pavimentación con concreto hidráulico de la calle San Francisco de Asís entre Av. San Pedro y Av. San Pablo de la colonia Adonahí en la cabecera municipal (Construcción)</t>
  </si>
  <si>
    <t>Alumbrado público con luminarias solares en el libramiento aur de Tapachula desde entronque carretero a Puerto Madero y puente del río Cahoacán (Construcción)</t>
  </si>
  <si>
    <t>Pavimentación con concreto hidráulico de la Av. Benito Juárez entre calle Ganadera y vías férreas cad. Km. 0+560 al Km. 1+120 (Carril de salida) en la cabecera municipal (Construcción)</t>
  </si>
  <si>
    <t>Infraestructura de las Instituciones de Seguridad Pública</t>
  </si>
  <si>
    <t>Alumbrado público con luminarias solares en la avenida Tlatelolco entre calle Moctezuma de la colonia Azteca y tercera calle oriente norte de la colonia 6 de Junio (Construcción)</t>
  </si>
  <si>
    <t>Alumbrado público con luminarias solares en la avenida Tlatelolco entre calle Popocatépetl y calle Moctezuma de la colonia Azteca (Construcción)</t>
  </si>
  <si>
    <t xml:space="preserve">Alumbrado público con luminarias solares en la avenida Tlatelolco entre calle Tizoc y calle Popocatépetl de la colonia Azteca (Construcción) </t>
  </si>
  <si>
    <t>Alumbrado público solar de la avenida central - paso por Venustiano Carranza desde avenida 1a norte hasta el IMSS Hospital Rural Bienestar (Construcción)</t>
  </si>
  <si>
    <t>Alumbrado público solar del boulevard Pueblo Nuevo Solistahuacán-Rayón entre avenida central poniente y calle segunda oriente en la cabecera municipal (Construcción)</t>
  </si>
  <si>
    <t>Pavimentación con concreto hidráulico de la calle acceso al almacén estatal de la Secretaría de Salud, desde el Boulevard Laguitos hasta el final de la calle cad. Km. 0+000 al Km. 0+120 en la cabecera municipal (Construcción)</t>
  </si>
  <si>
    <t>Unidad deportiva Salomón González Blanco en la cabecera municipal (Rehabilitación)</t>
  </si>
  <si>
    <t>Centro Cultural Rosario Castellanos en la cabecera municipal (Reconstrucción)</t>
  </si>
  <si>
    <t>Pavimentación con concreto hidráulico de la calle Gardemios entre av. Alcatraces y av. Claveles de la localidad La Flor (Construcción)</t>
  </si>
  <si>
    <t>Pavimentación con concreto hidráulico de la calle Guadalupe Victoria desde la calle Benito Juárez hasta el final de la calle en la localidad Belisario Domínguez (Construcción)</t>
  </si>
  <si>
    <t>GOBIERNO ESTATAL</t>
  </si>
  <si>
    <t>ÓRGANOS AUTONÓMOS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</si>
</sst>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#;\ \(#\ ###\ ###\ ###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8">
    <xf numFmtId="0" fontId="0" fillId="0" borderId="0"/>
    <xf numFmtId="0" fontId="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17" fillId="3" borderId="8" xfId="12" applyFont="1" applyFill="1" applyBorder="1" applyAlignment="1">
      <alignment horizontal="center" vertical="center" wrapText="1" readingOrder="1"/>
    </xf>
    <xf numFmtId="0" fontId="11" fillId="0" borderId="0" xfId="16" applyFont="1" applyAlignment="1">
      <alignment vertical="center"/>
    </xf>
    <xf numFmtId="0" fontId="10" fillId="0" borderId="0" xfId="16" applyFont="1" applyAlignment="1">
      <alignment vertical="center"/>
    </xf>
    <xf numFmtId="0" fontId="11" fillId="0" borderId="0" xfId="16" applyFont="1" applyAlignment="1">
      <alignment horizontal="center" vertical="center"/>
    </xf>
    <xf numFmtId="4" fontId="10" fillId="0" borderId="0" xfId="16" applyNumberFormat="1" applyFont="1" applyAlignment="1">
      <alignment horizontal="center" vertical="center"/>
    </xf>
    <xf numFmtId="0" fontId="10" fillId="0" borderId="0" xfId="17" applyFont="1" applyFill="1" applyBorder="1" applyAlignment="1">
      <alignment vertical="top"/>
    </xf>
    <xf numFmtId="0" fontId="11" fillId="0" borderId="0" xfId="17" applyFont="1" applyFill="1" applyBorder="1" applyAlignment="1">
      <alignment vertical="top"/>
    </xf>
    <xf numFmtId="0" fontId="10" fillId="0" borderId="0" xfId="17" applyFont="1" applyFill="1" applyBorder="1" applyAlignment="1">
      <alignment horizontal="center" vertical="top"/>
    </xf>
    <xf numFmtId="0" fontId="10" fillId="0" borderId="0" xfId="17" applyFont="1" applyAlignment="1">
      <alignment vertical="top"/>
    </xf>
    <xf numFmtId="0" fontId="11" fillId="0" borderId="0" xfId="17" applyFont="1" applyFill="1" applyBorder="1" applyAlignment="1">
      <alignment horizontal="center" vertical="top"/>
    </xf>
    <xf numFmtId="164" fontId="12" fillId="0" borderId="0" xfId="17" applyNumberFormat="1" applyFont="1" applyFill="1" applyBorder="1" applyAlignment="1">
      <alignment horizontal="right" vertical="top"/>
    </xf>
    <xf numFmtId="0" fontId="11" fillId="0" borderId="0" xfId="17" applyFont="1" applyAlignment="1">
      <alignment horizontal="center" vertical="top"/>
    </xf>
    <xf numFmtId="0" fontId="11" fillId="0" borderId="0" xfId="17" applyFont="1" applyAlignment="1">
      <alignment vertical="top"/>
    </xf>
    <xf numFmtId="49" fontId="11" fillId="0" borderId="0" xfId="17" applyNumberFormat="1" applyFont="1" applyBorder="1" applyAlignment="1">
      <alignment horizontal="center" vertical="top"/>
    </xf>
    <xf numFmtId="0" fontId="11" fillId="0" borderId="0" xfId="17" applyFont="1" applyBorder="1" applyAlignment="1">
      <alignment vertical="top"/>
    </xf>
    <xf numFmtId="0" fontId="10" fillId="0" borderId="0" xfId="17" applyFont="1" applyBorder="1" applyAlignment="1">
      <alignment horizontal="center" vertical="top"/>
    </xf>
    <xf numFmtId="1" fontId="12" fillId="0" borderId="0" xfId="17" applyNumberFormat="1" applyFont="1" applyFill="1" applyBorder="1" applyAlignment="1">
      <alignment horizontal="right" vertical="top"/>
    </xf>
    <xf numFmtId="0" fontId="10" fillId="0" borderId="0" xfId="17" applyFont="1" applyBorder="1" applyAlignment="1">
      <alignment vertical="top"/>
    </xf>
    <xf numFmtId="0" fontId="11" fillId="0" borderId="0" xfId="17" applyFont="1" applyBorder="1" applyAlignment="1">
      <alignment horizontal="justify" vertical="top"/>
    </xf>
    <xf numFmtId="0" fontId="11" fillId="0" borderId="0" xfId="17" applyFont="1" applyBorder="1" applyAlignment="1">
      <alignment horizontal="center" vertical="top"/>
    </xf>
    <xf numFmtId="0" fontId="10" fillId="0" borderId="0" xfId="17" applyFont="1" applyBorder="1" applyAlignment="1">
      <alignment horizontal="justify" vertical="top"/>
    </xf>
    <xf numFmtId="1" fontId="7" fillId="0" borderId="0" xfId="17" applyNumberFormat="1" applyFont="1" applyFill="1" applyBorder="1" applyAlignment="1">
      <alignment horizontal="right" vertical="top"/>
    </xf>
    <xf numFmtId="164" fontId="7" fillId="0" borderId="0" xfId="17" applyNumberFormat="1" applyFont="1" applyFill="1" applyBorder="1" applyAlignment="1">
      <alignment horizontal="right" vertical="top"/>
    </xf>
    <xf numFmtId="49" fontId="11" fillId="0" borderId="2" xfId="17" applyNumberFormat="1" applyFont="1" applyBorder="1" applyAlignment="1">
      <alignment horizontal="center" vertical="top"/>
    </xf>
    <xf numFmtId="0" fontId="11" fillId="0" borderId="2" xfId="17" applyFont="1" applyBorder="1" applyAlignment="1">
      <alignment vertical="top"/>
    </xf>
    <xf numFmtId="0" fontId="10" fillId="0" borderId="2" xfId="17" applyFont="1" applyBorder="1" applyAlignment="1">
      <alignment horizontal="center" vertical="top"/>
    </xf>
    <xf numFmtId="49" fontId="10" fillId="0" borderId="0" xfId="17" applyNumberFormat="1" applyFont="1" applyBorder="1" applyAlignment="1">
      <alignment horizontal="center" vertical="top"/>
    </xf>
    <xf numFmtId="49" fontId="10" fillId="0" borderId="0" xfId="17" applyNumberFormat="1" applyFont="1" applyBorder="1" applyAlignment="1">
      <alignment horizontal="justify" vertical="top"/>
    </xf>
    <xf numFmtId="49" fontId="10" fillId="0" borderId="2" xfId="17" applyNumberFormat="1" applyFont="1" applyBorder="1" applyAlignment="1">
      <alignment horizontal="center" vertical="top"/>
    </xf>
    <xf numFmtId="0" fontId="10" fillId="0" borderId="2" xfId="17" applyFont="1" applyBorder="1" applyAlignment="1">
      <alignment vertical="top"/>
    </xf>
    <xf numFmtId="49" fontId="11" fillId="0" borderId="0" xfId="17" applyNumberFormat="1" applyFont="1" applyAlignment="1">
      <alignment horizontal="center" vertical="top"/>
    </xf>
    <xf numFmtId="0" fontId="10" fillId="0" borderId="0" xfId="17" applyFont="1" applyAlignment="1">
      <alignment horizontal="center" vertical="top"/>
    </xf>
    <xf numFmtId="164" fontId="7" fillId="0" borderId="2" xfId="17" applyNumberFormat="1" applyFont="1" applyFill="1" applyBorder="1" applyAlignment="1">
      <alignment horizontal="right" vertical="top"/>
    </xf>
    <xf numFmtId="4" fontId="11" fillId="0" borderId="0" xfId="16" applyNumberFormat="1" applyFont="1" applyAlignment="1">
      <alignment vertical="center"/>
    </xf>
    <xf numFmtId="4" fontId="10" fillId="0" borderId="0" xfId="16" applyNumberFormat="1" applyFont="1" applyAlignment="1">
      <alignment vertical="center"/>
    </xf>
    <xf numFmtId="4" fontId="10" fillId="0" borderId="0" xfId="17" applyNumberFormat="1" applyFont="1" applyAlignment="1">
      <alignment vertical="top"/>
    </xf>
    <xf numFmtId="4" fontId="11" fillId="0" borderId="0" xfId="17" applyNumberFormat="1" applyFont="1" applyAlignment="1">
      <alignment horizontal="center" vertical="top"/>
    </xf>
    <xf numFmtId="4" fontId="11" fillId="0" borderId="0" xfId="17" applyNumberFormat="1" applyFont="1" applyAlignment="1">
      <alignment vertical="top"/>
    </xf>
    <xf numFmtId="4" fontId="10" fillId="0" borderId="0" xfId="17" applyNumberFormat="1" applyFont="1" applyBorder="1" applyAlignment="1">
      <alignment vertical="top"/>
    </xf>
    <xf numFmtId="4" fontId="11" fillId="0" borderId="0" xfId="17" applyNumberFormat="1" applyFont="1" applyBorder="1" applyAlignment="1">
      <alignment vertical="top"/>
    </xf>
    <xf numFmtId="49" fontId="11" fillId="0" borderId="0" xfId="17" applyNumberFormat="1" applyFont="1" applyBorder="1" applyAlignment="1">
      <alignment horizontal="left" vertical="top"/>
    </xf>
    <xf numFmtId="0" fontId="17" fillId="3" borderId="7" xfId="12" applyFont="1" applyFill="1" applyBorder="1" applyAlignment="1">
      <alignment horizontal="center" vertical="center" wrapText="1" readingOrder="1"/>
    </xf>
    <xf numFmtId="49" fontId="11" fillId="0" borderId="0" xfId="17" applyNumberFormat="1" applyFont="1" applyFill="1" applyBorder="1" applyAlignment="1">
      <alignment horizontal="center" vertical="top"/>
    </xf>
    <xf numFmtId="0" fontId="11" fillId="0" borderId="0" xfId="17" applyFont="1" applyFill="1" applyBorder="1" applyAlignment="1">
      <alignment horizontal="left" vertical="top"/>
    </xf>
    <xf numFmtId="0" fontId="10" fillId="0" borderId="0" xfId="17" applyFont="1" applyFill="1" applyBorder="1" applyAlignment="1">
      <alignment horizontal="justify" vertical="top"/>
    </xf>
    <xf numFmtId="0" fontId="11" fillId="0" borderId="0" xfId="17" applyFont="1" applyFill="1" applyBorder="1" applyAlignment="1">
      <alignment horizontal="justify" vertical="top"/>
    </xf>
    <xf numFmtId="0" fontId="11" fillId="0" borderId="0" xfId="17" applyFont="1" applyFill="1" applyAlignment="1">
      <alignment vertical="top"/>
    </xf>
    <xf numFmtId="4" fontId="10" fillId="0" borderId="0" xfId="17" applyNumberFormat="1" applyFont="1" applyFill="1" applyAlignment="1">
      <alignment vertical="top"/>
    </xf>
    <xf numFmtId="49" fontId="11" fillId="0" borderId="2" xfId="17" applyNumberFormat="1" applyFont="1" applyFill="1" applyBorder="1" applyAlignment="1">
      <alignment horizontal="center" vertical="top"/>
    </xf>
    <xf numFmtId="0" fontId="10" fillId="0" borderId="2" xfId="17" applyFont="1" applyFill="1" applyBorder="1" applyAlignment="1">
      <alignment horizontal="justify" vertical="top"/>
    </xf>
    <xf numFmtId="1" fontId="7" fillId="0" borderId="2" xfId="17" applyNumberFormat="1" applyFont="1" applyFill="1" applyBorder="1" applyAlignment="1">
      <alignment horizontal="right" vertical="top"/>
    </xf>
    <xf numFmtId="4" fontId="10" fillId="0" borderId="0" xfId="17" applyNumberFormat="1" applyFont="1" applyFill="1" applyBorder="1" applyAlignment="1">
      <alignment vertical="top"/>
    </xf>
    <xf numFmtId="0" fontId="10" fillId="0" borderId="0" xfId="17" applyFont="1" applyFill="1" applyAlignment="1">
      <alignment vertical="top"/>
    </xf>
    <xf numFmtId="0" fontId="10" fillId="0" borderId="2" xfId="17" applyFont="1" applyBorder="1" applyAlignment="1">
      <alignment horizontal="justify" vertical="top"/>
    </xf>
    <xf numFmtId="49" fontId="10" fillId="0" borderId="0" xfId="17" applyNumberFormat="1" applyFont="1" applyFill="1" applyBorder="1" applyAlignment="1">
      <alignment horizontal="center" vertical="top"/>
    </xf>
    <xf numFmtId="49" fontId="11" fillId="0" borderId="0" xfId="17" applyNumberFormat="1" applyFont="1" applyBorder="1" applyAlignment="1">
      <alignment horizontal="justify" vertical="top" wrapText="1"/>
    </xf>
    <xf numFmtId="0" fontId="11" fillId="0" borderId="0" xfId="0" applyFont="1" applyBorder="1" applyAlignment="1">
      <alignment vertical="top"/>
    </xf>
    <xf numFmtId="49" fontId="11" fillId="0" borderId="0" xfId="17" applyNumberFormat="1" applyFont="1" applyFill="1" applyBorder="1" applyAlignment="1">
      <alignment horizontal="center" vertical="top"/>
    </xf>
    <xf numFmtId="0" fontId="15" fillId="2" borderId="0" xfId="12" applyFont="1" applyFill="1" applyBorder="1" applyAlignment="1">
      <alignment horizontal="center" vertical="center"/>
    </xf>
    <xf numFmtId="0" fontId="11" fillId="0" borderId="0" xfId="17" applyFont="1" applyFill="1" applyBorder="1" applyAlignment="1">
      <alignment horizontal="center" vertical="top"/>
    </xf>
    <xf numFmtId="49" fontId="11" fillId="0" borderId="0" xfId="17" applyNumberFormat="1" applyFont="1" applyBorder="1" applyAlignment="1">
      <alignment horizontal="center" vertical="top"/>
    </xf>
    <xf numFmtId="49" fontId="11" fillId="0" borderId="0" xfId="17" applyNumberFormat="1" applyFont="1" applyBorder="1" applyAlignment="1">
      <alignment horizontal="left" vertical="top"/>
    </xf>
    <xf numFmtId="49" fontId="11" fillId="0" borderId="0" xfId="17" applyNumberFormat="1" applyFont="1" applyBorder="1" applyAlignment="1">
      <alignment horizontal="justify" vertical="top" wrapText="1"/>
    </xf>
    <xf numFmtId="49" fontId="13" fillId="0" borderId="1" xfId="17" applyNumberFormat="1" applyFont="1" applyBorder="1" applyAlignment="1">
      <alignment horizontal="left" vertical="top"/>
    </xf>
    <xf numFmtId="49" fontId="13" fillId="0" borderId="0" xfId="17" applyNumberFormat="1" applyFont="1" applyBorder="1" applyAlignment="1">
      <alignment horizontal="left" vertical="top"/>
    </xf>
    <xf numFmtId="0" fontId="16" fillId="2" borderId="0" xfId="12" applyFont="1" applyFill="1" applyBorder="1" applyAlignment="1">
      <alignment horizontal="center" vertical="center"/>
    </xf>
    <xf numFmtId="0" fontId="17" fillId="3" borderId="5" xfId="12" applyFont="1" applyFill="1" applyBorder="1" applyAlignment="1">
      <alignment horizontal="center" vertical="center" wrapText="1" readingOrder="1"/>
    </xf>
    <xf numFmtId="0" fontId="17" fillId="3" borderId="4" xfId="12" applyFont="1" applyFill="1" applyBorder="1" applyAlignment="1">
      <alignment horizontal="center" vertical="center" wrapText="1" readingOrder="1"/>
    </xf>
    <xf numFmtId="0" fontId="17" fillId="3" borderId="6" xfId="12" applyFont="1" applyFill="1" applyBorder="1" applyAlignment="1">
      <alignment horizontal="center" vertical="center" wrapText="1" readingOrder="1"/>
    </xf>
    <xf numFmtId="0" fontId="17" fillId="3" borderId="7" xfId="12" applyFont="1" applyFill="1" applyBorder="1" applyAlignment="1">
      <alignment horizontal="center" vertical="center" wrapText="1" readingOrder="1"/>
    </xf>
    <xf numFmtId="0" fontId="17" fillId="3" borderId="3" xfId="12" applyFont="1" applyFill="1" applyBorder="1" applyAlignment="1">
      <alignment horizontal="center" vertical="center" wrapText="1" readingOrder="1"/>
    </xf>
    <xf numFmtId="49" fontId="11" fillId="0" borderId="0" xfId="17" applyNumberFormat="1" applyFont="1" applyFill="1" applyBorder="1" applyAlignment="1">
      <alignment horizontal="center" vertical="top"/>
    </xf>
    <xf numFmtId="0" fontId="11" fillId="0" borderId="0" xfId="17" applyFont="1" applyFill="1" applyBorder="1" applyAlignment="1">
      <alignment horizontal="left" vertical="top"/>
    </xf>
    <xf numFmtId="49" fontId="11" fillId="0" borderId="0" xfId="17" applyNumberFormat="1" applyFont="1" applyFill="1" applyBorder="1" applyAlignment="1">
      <alignment horizontal="justify" vertical="top" wrapText="1"/>
    </xf>
  </cellXfs>
  <cellStyles count="18">
    <cellStyle name="Millares 2" xfId="10"/>
    <cellStyle name="Normal" xfId="0" builtinId="0"/>
    <cellStyle name="Normal 11" xfId="4"/>
    <cellStyle name="Normal 12" xfId="5"/>
    <cellStyle name="Normal 2" xfId="2"/>
    <cellStyle name="Normal 2 2" xfId="3"/>
    <cellStyle name="Normal 2 3" xfId="12"/>
    <cellStyle name="Normal 3" xfId="6"/>
    <cellStyle name="Normal 4" xfId="8"/>
    <cellStyle name="Normal 4 2" xfId="11"/>
    <cellStyle name="Normal 4 2 2" xfId="13"/>
    <cellStyle name="Normal 4 2 2 2" xfId="16"/>
    <cellStyle name="Normal 4 2 3" xfId="7"/>
    <cellStyle name="Normal 4 2 3 2" xfId="15"/>
    <cellStyle name="Normal 5" xfId="1"/>
    <cellStyle name="Normal 6" xfId="9"/>
    <cellStyle name="Normal 6 2" xfId="14"/>
    <cellStyle name="Normal 6 2 2" xfId="17"/>
  </cellStyles>
  <dxfs count="0"/>
  <tableStyles count="0" defaultTableStyle="TableStyleMedium2" defaultPivotStyle="PivotStyleLight16"/>
  <colors>
    <mruColors>
      <color rgb="FF929292"/>
      <color rgb="FFBFBFBF"/>
      <color rgb="FF28A659"/>
      <color rgb="FF1E7C42"/>
      <color rgb="FF1F8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Administracion 2018">
      <a:dk1>
        <a:sysClr val="windowText" lastClr="000000"/>
      </a:dk1>
      <a:lt1>
        <a:sysClr val="window" lastClr="FFFFFF"/>
      </a:lt1>
      <a:dk2>
        <a:srgbClr val="8A1846"/>
      </a:dk2>
      <a:lt2>
        <a:srgbClr val="EEECE1"/>
      </a:lt2>
      <a:accent1>
        <a:srgbClr val="621132"/>
      </a:accent1>
      <a:accent2>
        <a:srgbClr val="B09A5B"/>
      </a:accent2>
      <a:accent3>
        <a:srgbClr val="8A8D92"/>
      </a:accent3>
      <a:accent4>
        <a:srgbClr val="8A1846"/>
      </a:accent4>
      <a:accent5>
        <a:srgbClr val="C6B688"/>
      </a:accent5>
      <a:accent6>
        <a:srgbClr val="8D1F2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4"/>
  <sheetViews>
    <sheetView showGridLines="0" tabSelected="1" zoomScaleNormal="100" workbookViewId="0">
      <selection activeCell="E25" sqref="E25"/>
    </sheetView>
  </sheetViews>
  <sheetFormatPr baseColWidth="10" defaultRowHeight="12.75" x14ac:dyDescent="0.2"/>
  <cols>
    <col min="1" max="3" width="2" style="31" customWidth="1"/>
    <col min="4" max="4" width="3" style="31" customWidth="1"/>
    <col min="5" max="5" width="60.7109375" style="9" customWidth="1"/>
    <col min="6" max="6" width="2.7109375" style="13" customWidth="1"/>
    <col min="7" max="7" width="24.85546875" style="32" bestFit="1" customWidth="1"/>
    <col min="8" max="8" width="15.42578125" style="9" bestFit="1" customWidth="1"/>
    <col min="9" max="9" width="13.7109375" style="9" bestFit="1" customWidth="1"/>
    <col min="10" max="10" width="12" style="9" bestFit="1" customWidth="1"/>
    <col min="11" max="11" width="12.5703125" style="9" bestFit="1" customWidth="1"/>
    <col min="12" max="12" width="11.5703125" style="9" bestFit="1" customWidth="1"/>
    <col min="13" max="16" width="12.7109375" style="9" bestFit="1" customWidth="1"/>
    <col min="17" max="17" width="13" style="13" bestFit="1" customWidth="1"/>
    <col min="18" max="18" width="13.5703125" style="36" customWidth="1"/>
    <col min="19" max="16384" width="11.42578125" style="9"/>
  </cols>
  <sheetData>
    <row r="1" spans="1:18" s="2" customFormat="1" ht="15.75" customHeight="1" x14ac:dyDescent="0.2">
      <c r="A1" s="59" t="s">
        <v>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34"/>
    </row>
    <row r="2" spans="1:18" s="2" customFormat="1" ht="15.75" customHeight="1" x14ac:dyDescent="0.2">
      <c r="A2" s="59" t="s">
        <v>356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R2" s="34"/>
    </row>
    <row r="3" spans="1:18" s="2" customFormat="1" ht="15.75" customHeight="1" x14ac:dyDescent="0.2">
      <c r="A3" s="59" t="s">
        <v>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34"/>
    </row>
    <row r="4" spans="1:18" s="3" customFormat="1" ht="15.75" customHeight="1" x14ac:dyDescent="0.2">
      <c r="A4" s="66" t="s">
        <v>102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2"/>
      <c r="R4" s="35"/>
    </row>
    <row r="5" spans="1:18" s="3" customFormat="1" ht="15.75" customHeight="1" x14ac:dyDescent="0.2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2"/>
      <c r="R5" s="35"/>
    </row>
    <row r="6" spans="1:18" s="3" customFormat="1" ht="15.75" customHeight="1" x14ac:dyDescent="0.2">
      <c r="A6" s="67" t="s">
        <v>9</v>
      </c>
      <c r="B6" s="68"/>
      <c r="C6" s="68"/>
      <c r="D6" s="68"/>
      <c r="E6" s="68"/>
      <c r="F6" s="68" t="s">
        <v>10</v>
      </c>
      <c r="G6" s="68"/>
      <c r="H6" s="68" t="s">
        <v>2</v>
      </c>
      <c r="I6" s="68"/>
      <c r="J6" s="68"/>
      <c r="K6" s="68"/>
      <c r="L6" s="68"/>
      <c r="M6" s="68"/>
      <c r="N6" s="68"/>
      <c r="O6" s="68"/>
      <c r="P6" s="71"/>
      <c r="Q6" s="2"/>
      <c r="R6" s="35"/>
    </row>
    <row r="7" spans="1:18" s="4" customFormat="1" ht="59.25" customHeight="1" x14ac:dyDescent="0.2">
      <c r="A7" s="69"/>
      <c r="B7" s="70"/>
      <c r="C7" s="70"/>
      <c r="D7" s="70"/>
      <c r="E7" s="70"/>
      <c r="F7" s="70"/>
      <c r="G7" s="70"/>
      <c r="H7" s="42" t="s">
        <v>104</v>
      </c>
      <c r="I7" s="42" t="s">
        <v>63</v>
      </c>
      <c r="J7" s="42" t="s">
        <v>7</v>
      </c>
      <c r="K7" s="42" t="s">
        <v>66</v>
      </c>
      <c r="L7" s="42" t="s">
        <v>65</v>
      </c>
      <c r="M7" s="42" t="s">
        <v>5</v>
      </c>
      <c r="N7" s="42" t="s">
        <v>64</v>
      </c>
      <c r="O7" s="42" t="s">
        <v>3</v>
      </c>
      <c r="P7" s="1" t="s">
        <v>0</v>
      </c>
      <c r="R7" s="5"/>
    </row>
    <row r="8" spans="1:18" ht="3" customHeight="1" x14ac:dyDescent="0.2">
      <c r="A8" s="43"/>
      <c r="B8" s="43"/>
      <c r="C8" s="43"/>
      <c r="D8" s="43"/>
      <c r="E8" s="6"/>
      <c r="F8" s="7"/>
      <c r="G8" s="8"/>
      <c r="H8" s="6"/>
      <c r="I8" s="6"/>
      <c r="J8" s="6"/>
      <c r="K8" s="6"/>
      <c r="L8" s="6"/>
      <c r="M8" s="6"/>
      <c r="N8" s="6"/>
      <c r="O8" s="6"/>
      <c r="P8" s="6"/>
    </row>
    <row r="9" spans="1:18" s="12" customFormat="1" x14ac:dyDescent="0.2">
      <c r="A9" s="72" t="s">
        <v>0</v>
      </c>
      <c r="B9" s="72"/>
      <c r="C9" s="72"/>
      <c r="D9" s="72"/>
      <c r="E9" s="72"/>
      <c r="F9" s="10"/>
      <c r="G9" s="10"/>
      <c r="H9" s="17">
        <f>SUM(H11,H281)</f>
        <v>0</v>
      </c>
      <c r="I9" s="17">
        <f t="shared" ref="I9:O9" si="0">SUM(I11,I281)</f>
        <v>0</v>
      </c>
      <c r="J9" s="11">
        <f t="shared" si="0"/>
        <v>76446891</v>
      </c>
      <c r="K9" s="17">
        <f t="shared" si="0"/>
        <v>0</v>
      </c>
      <c r="L9" s="17">
        <f t="shared" si="0"/>
        <v>0</v>
      </c>
      <c r="M9" s="11">
        <f t="shared" si="0"/>
        <v>11799581</v>
      </c>
      <c r="N9" s="11">
        <f t="shared" si="0"/>
        <v>28902339</v>
      </c>
      <c r="O9" s="11">
        <f t="shared" si="0"/>
        <v>1493981191</v>
      </c>
      <c r="P9" s="11">
        <f>SUM(P11,P281)</f>
        <v>1611130002</v>
      </c>
      <c r="R9" s="37"/>
    </row>
    <row r="10" spans="1:18" s="12" customFormat="1" x14ac:dyDescent="0.2">
      <c r="A10" s="43"/>
      <c r="B10" s="43"/>
      <c r="C10" s="43"/>
      <c r="D10" s="43"/>
      <c r="E10" s="43"/>
      <c r="F10" s="10"/>
      <c r="G10" s="10"/>
      <c r="H10" s="11"/>
      <c r="I10" s="11"/>
      <c r="J10" s="11"/>
      <c r="K10" s="11"/>
      <c r="L10" s="11"/>
      <c r="M10" s="11"/>
      <c r="N10" s="11"/>
      <c r="O10" s="11"/>
      <c r="P10" s="11"/>
      <c r="R10" s="37"/>
    </row>
    <row r="11" spans="1:18" s="12" customFormat="1" x14ac:dyDescent="0.2">
      <c r="A11" s="60" t="s">
        <v>4</v>
      </c>
      <c r="B11" s="60"/>
      <c r="C11" s="60"/>
      <c r="D11" s="60"/>
      <c r="E11" s="60"/>
      <c r="F11" s="10"/>
      <c r="G11" s="10"/>
      <c r="H11" s="17">
        <f>SUM(H13,H265,H275)</f>
        <v>0</v>
      </c>
      <c r="I11" s="17">
        <f t="shared" ref="I11:O11" si="1">SUM(I13,I265,I275)</f>
        <v>0</v>
      </c>
      <c r="J11" s="11">
        <f t="shared" si="1"/>
        <v>64616090</v>
      </c>
      <c r="K11" s="17">
        <f t="shared" si="1"/>
        <v>0</v>
      </c>
      <c r="L11" s="17">
        <f t="shared" si="1"/>
        <v>0</v>
      </c>
      <c r="M11" s="11">
        <f t="shared" si="1"/>
        <v>11799581</v>
      </c>
      <c r="N11" s="11">
        <f t="shared" si="1"/>
        <v>4302073</v>
      </c>
      <c r="O11" s="11">
        <f t="shared" si="1"/>
        <v>1452972453</v>
      </c>
      <c r="P11" s="11">
        <f>SUM(P13,P265,P275)</f>
        <v>1533690197</v>
      </c>
      <c r="R11" s="37"/>
    </row>
    <row r="12" spans="1:18" s="12" customFormat="1" x14ac:dyDescent="0.2">
      <c r="A12" s="58"/>
      <c r="B12" s="58"/>
      <c r="C12" s="58"/>
      <c r="D12" s="58"/>
      <c r="E12" s="58"/>
      <c r="F12" s="10"/>
      <c r="G12" s="10"/>
      <c r="H12" s="11"/>
      <c r="I12" s="11"/>
      <c r="J12" s="11"/>
      <c r="K12" s="11"/>
      <c r="L12" s="11"/>
      <c r="M12" s="11"/>
      <c r="N12" s="11"/>
      <c r="O12" s="11"/>
      <c r="P12" s="11"/>
      <c r="R12" s="37"/>
    </row>
    <row r="13" spans="1:18" s="13" customFormat="1" x14ac:dyDescent="0.2">
      <c r="A13" s="73" t="s">
        <v>11</v>
      </c>
      <c r="B13" s="73"/>
      <c r="C13" s="73"/>
      <c r="D13" s="73"/>
      <c r="E13" s="73"/>
      <c r="F13" s="7"/>
      <c r="G13" s="10"/>
      <c r="H13" s="17">
        <f t="shared" ref="H13:P13" si="2">SUM(H14,H19,H155,H223,H245)</f>
        <v>0</v>
      </c>
      <c r="I13" s="17">
        <f t="shared" si="2"/>
        <v>0</v>
      </c>
      <c r="J13" s="11">
        <f t="shared" si="2"/>
        <v>64616090</v>
      </c>
      <c r="K13" s="17">
        <f t="shared" si="2"/>
        <v>0</v>
      </c>
      <c r="L13" s="17">
        <f t="shared" si="2"/>
        <v>0</v>
      </c>
      <c r="M13" s="11">
        <f t="shared" si="2"/>
        <v>11799581</v>
      </c>
      <c r="N13" s="11">
        <f t="shared" si="2"/>
        <v>4302073</v>
      </c>
      <c r="O13" s="11">
        <f t="shared" si="2"/>
        <v>1407415208</v>
      </c>
      <c r="P13" s="11">
        <f t="shared" si="2"/>
        <v>1488132952</v>
      </c>
      <c r="R13" s="38"/>
    </row>
    <row r="14" spans="1:18" s="13" customFormat="1" ht="12.75" customHeight="1" x14ac:dyDescent="0.2">
      <c r="A14" s="44"/>
      <c r="B14" s="62" t="s">
        <v>108</v>
      </c>
      <c r="C14" s="62"/>
      <c r="D14" s="62"/>
      <c r="E14" s="62"/>
      <c r="F14" s="7"/>
      <c r="G14" s="10"/>
      <c r="H14" s="17">
        <f>SUM(H15)</f>
        <v>0</v>
      </c>
      <c r="I14" s="17">
        <f t="shared" ref="I14:P14" si="3">SUM(I15)</f>
        <v>0</v>
      </c>
      <c r="J14" s="17">
        <f t="shared" si="3"/>
        <v>0</v>
      </c>
      <c r="K14" s="17">
        <f t="shared" si="3"/>
        <v>0</v>
      </c>
      <c r="L14" s="17">
        <f t="shared" si="3"/>
        <v>0</v>
      </c>
      <c r="M14" s="11">
        <f t="shared" si="3"/>
        <v>3252348</v>
      </c>
      <c r="N14" s="17">
        <f t="shared" si="3"/>
        <v>0</v>
      </c>
      <c r="O14" s="17">
        <f t="shared" si="3"/>
        <v>0</v>
      </c>
      <c r="P14" s="11">
        <f t="shared" si="3"/>
        <v>3252348</v>
      </c>
      <c r="R14" s="38"/>
    </row>
    <row r="15" spans="1:18" s="13" customFormat="1" ht="12.75" customHeight="1" x14ac:dyDescent="0.2">
      <c r="A15" s="44"/>
      <c r="B15" s="44"/>
      <c r="C15" s="62" t="s">
        <v>109</v>
      </c>
      <c r="D15" s="62"/>
      <c r="E15" s="62"/>
      <c r="F15" s="7"/>
      <c r="G15" s="10"/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1">
        <v>3252348</v>
      </c>
      <c r="N15" s="17">
        <v>0</v>
      </c>
      <c r="O15" s="17">
        <v>0</v>
      </c>
      <c r="P15" s="11">
        <v>3252348</v>
      </c>
      <c r="R15" s="38"/>
    </row>
    <row r="16" spans="1:18" s="13" customFormat="1" ht="12.75" customHeight="1" x14ac:dyDescent="0.2">
      <c r="A16" s="44"/>
      <c r="B16" s="44"/>
      <c r="C16" s="15"/>
      <c r="D16" s="14" t="s">
        <v>14</v>
      </c>
      <c r="E16" s="19" t="s">
        <v>103</v>
      </c>
      <c r="F16" s="7"/>
      <c r="G16" s="10"/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1">
        <v>3252348</v>
      </c>
      <c r="N16" s="17">
        <v>0</v>
      </c>
      <c r="O16" s="17">
        <v>0</v>
      </c>
      <c r="P16" s="11">
        <v>3252348</v>
      </c>
      <c r="R16" s="38"/>
    </row>
    <row r="17" spans="1:18" s="13" customFormat="1" ht="27" customHeight="1" x14ac:dyDescent="0.2">
      <c r="A17" s="44"/>
      <c r="B17" s="44"/>
      <c r="C17" s="15"/>
      <c r="D17" s="14"/>
      <c r="E17" s="21" t="s">
        <v>110</v>
      </c>
      <c r="F17" s="7"/>
      <c r="G17" s="8" t="s">
        <v>18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3">
        <v>3252348</v>
      </c>
      <c r="N17" s="22">
        <v>0</v>
      </c>
      <c r="O17" s="22">
        <v>0</v>
      </c>
      <c r="P17" s="23">
        <f>SUM(H17:O17)</f>
        <v>3252348</v>
      </c>
      <c r="R17" s="38"/>
    </row>
    <row r="18" spans="1:18" ht="6" customHeight="1" x14ac:dyDescent="0.2">
      <c r="A18" s="14"/>
      <c r="B18" s="14"/>
      <c r="C18" s="14"/>
      <c r="D18" s="14"/>
      <c r="E18" s="21"/>
      <c r="F18" s="15"/>
      <c r="G18" s="16"/>
      <c r="H18" s="23"/>
      <c r="I18" s="23"/>
      <c r="J18" s="23"/>
      <c r="K18" s="23"/>
      <c r="L18" s="23"/>
      <c r="M18" s="23"/>
      <c r="N18" s="23"/>
      <c r="O18" s="23"/>
      <c r="P18" s="23"/>
    </row>
    <row r="19" spans="1:18" ht="12.75" customHeight="1" x14ac:dyDescent="0.2">
      <c r="A19" s="14"/>
      <c r="B19" s="62" t="s">
        <v>12</v>
      </c>
      <c r="C19" s="62"/>
      <c r="D19" s="62"/>
      <c r="E19" s="62"/>
      <c r="F19" s="15"/>
      <c r="G19" s="16"/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1">
        <v>640175856</v>
      </c>
      <c r="P19" s="11">
        <v>640175856</v>
      </c>
    </row>
    <row r="20" spans="1:18" s="15" customFormat="1" ht="24" customHeight="1" x14ac:dyDescent="0.2">
      <c r="A20" s="41"/>
      <c r="B20" s="41"/>
      <c r="C20" s="63" t="s">
        <v>13</v>
      </c>
      <c r="D20" s="63"/>
      <c r="E20" s="63"/>
      <c r="G20" s="20"/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1">
        <v>640175856</v>
      </c>
      <c r="P20" s="11">
        <v>640175856</v>
      </c>
      <c r="R20" s="40"/>
    </row>
    <row r="21" spans="1:18" s="13" customFormat="1" x14ac:dyDescent="0.2">
      <c r="A21" s="15"/>
      <c r="B21" s="15"/>
      <c r="C21" s="15"/>
      <c r="D21" s="14" t="s">
        <v>14</v>
      </c>
      <c r="E21" s="19" t="s">
        <v>15</v>
      </c>
      <c r="F21" s="15"/>
      <c r="G21" s="20"/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1">
        <v>640175856</v>
      </c>
      <c r="P21" s="11">
        <v>640175856</v>
      </c>
      <c r="R21" s="36"/>
    </row>
    <row r="22" spans="1:18" ht="38.25" x14ac:dyDescent="0.2">
      <c r="A22" s="14"/>
      <c r="B22" s="14"/>
      <c r="C22" s="14"/>
      <c r="D22" s="14"/>
      <c r="E22" s="21" t="s">
        <v>346</v>
      </c>
      <c r="F22" s="15"/>
      <c r="G22" s="16" t="s">
        <v>18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3">
        <v>217686.1</v>
      </c>
      <c r="P22" s="23">
        <f t="shared" ref="P22:P53" si="4">SUM(H22:O22)</f>
        <v>217686.1</v>
      </c>
    </row>
    <row r="23" spans="1:18" s="18" customFormat="1" ht="38.25" x14ac:dyDescent="0.2">
      <c r="A23" s="14"/>
      <c r="B23" s="43"/>
      <c r="C23" s="43"/>
      <c r="D23" s="43"/>
      <c r="E23" s="45" t="s">
        <v>347</v>
      </c>
      <c r="F23" s="15"/>
      <c r="G23" s="16" t="s">
        <v>18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3">
        <v>152380.57999999999</v>
      </c>
      <c r="P23" s="23">
        <f t="shared" si="4"/>
        <v>152380.57999999999</v>
      </c>
      <c r="Q23" s="13"/>
      <c r="R23" s="36"/>
    </row>
    <row r="24" spans="1:18" s="6" customFormat="1" ht="25.5" customHeight="1" x14ac:dyDescent="0.2">
      <c r="A24" s="43"/>
      <c r="B24" s="43"/>
      <c r="C24" s="43"/>
      <c r="D24" s="43"/>
      <c r="E24" s="45" t="s">
        <v>348</v>
      </c>
      <c r="F24" s="7"/>
      <c r="G24" s="8" t="s">
        <v>18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3">
        <v>152380.57999999999</v>
      </c>
      <c r="P24" s="23">
        <f t="shared" si="4"/>
        <v>152380.57999999999</v>
      </c>
      <c r="Q24" s="47"/>
      <c r="R24" s="48"/>
    </row>
    <row r="25" spans="1:18" s="18" customFormat="1" ht="38.25" x14ac:dyDescent="0.2">
      <c r="A25" s="14"/>
      <c r="B25" s="43"/>
      <c r="C25" s="43"/>
      <c r="D25" s="43"/>
      <c r="E25" s="45" t="s">
        <v>349</v>
      </c>
      <c r="F25" s="15"/>
      <c r="G25" s="16" t="s">
        <v>20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3">
        <v>1907800.76</v>
      </c>
      <c r="P25" s="23">
        <f t="shared" si="4"/>
        <v>1907800.76</v>
      </c>
      <c r="Q25" s="13"/>
      <c r="R25" s="36"/>
    </row>
    <row r="26" spans="1:18" s="18" customFormat="1" ht="38.25" x14ac:dyDescent="0.2">
      <c r="A26" s="14"/>
      <c r="B26" s="43"/>
      <c r="C26" s="43"/>
      <c r="D26" s="43"/>
      <c r="E26" s="45" t="s">
        <v>350</v>
      </c>
      <c r="F26" s="15"/>
      <c r="G26" s="16" t="s">
        <v>80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3">
        <v>607714.32999999996</v>
      </c>
      <c r="P26" s="23">
        <f t="shared" si="4"/>
        <v>607714.32999999996</v>
      </c>
      <c r="Q26" s="13"/>
      <c r="R26" s="36"/>
    </row>
    <row r="27" spans="1:18" s="6" customFormat="1" ht="51" customHeight="1" x14ac:dyDescent="0.2">
      <c r="A27" s="43"/>
      <c r="B27" s="43"/>
      <c r="C27" s="43"/>
      <c r="D27" s="43"/>
      <c r="E27" s="45" t="s">
        <v>124</v>
      </c>
      <c r="F27" s="7"/>
      <c r="G27" s="8" t="s">
        <v>43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3">
        <v>3127759.57</v>
      </c>
      <c r="P27" s="23">
        <f t="shared" si="4"/>
        <v>3127759.57</v>
      </c>
      <c r="Q27" s="47"/>
      <c r="R27" s="48"/>
    </row>
    <row r="28" spans="1:18" s="18" customFormat="1" ht="38.25" x14ac:dyDescent="0.2">
      <c r="A28" s="14"/>
      <c r="B28" s="43"/>
      <c r="C28" s="43"/>
      <c r="D28" s="43"/>
      <c r="E28" s="45" t="s">
        <v>125</v>
      </c>
      <c r="F28" s="15"/>
      <c r="G28" s="16" t="s">
        <v>30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v>1953477.98</v>
      </c>
      <c r="P28" s="23">
        <f t="shared" si="4"/>
        <v>1953477.98</v>
      </c>
      <c r="Q28" s="13"/>
      <c r="R28" s="36"/>
    </row>
    <row r="29" spans="1:18" s="18" customFormat="1" x14ac:dyDescent="0.2">
      <c r="A29" s="14"/>
      <c r="B29" s="43"/>
      <c r="C29" s="43"/>
      <c r="D29" s="43"/>
      <c r="E29" s="45" t="s">
        <v>126</v>
      </c>
      <c r="F29" s="15"/>
      <c r="G29" s="16" t="s">
        <v>54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1993072.1</v>
      </c>
      <c r="P29" s="23">
        <f t="shared" si="4"/>
        <v>1993072.1</v>
      </c>
      <c r="Q29" s="13"/>
      <c r="R29" s="36"/>
    </row>
    <row r="30" spans="1:18" s="18" customFormat="1" ht="25.5" x14ac:dyDescent="0.2">
      <c r="A30" s="14"/>
      <c r="B30" s="43"/>
      <c r="C30" s="43"/>
      <c r="D30" s="43"/>
      <c r="E30" s="45" t="s">
        <v>127</v>
      </c>
      <c r="F30" s="15"/>
      <c r="G30" s="16" t="s">
        <v>20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3619457.98</v>
      </c>
      <c r="P30" s="23">
        <f t="shared" si="4"/>
        <v>3619457.98</v>
      </c>
      <c r="Q30" s="13"/>
      <c r="R30" s="36"/>
    </row>
    <row r="31" spans="1:18" s="18" customFormat="1" ht="25.5" x14ac:dyDescent="0.2">
      <c r="A31" s="14"/>
      <c r="B31" s="43"/>
      <c r="C31" s="43"/>
      <c r="D31" s="43"/>
      <c r="E31" s="45" t="s">
        <v>128</v>
      </c>
      <c r="F31" s="15"/>
      <c r="G31" s="16" t="s">
        <v>85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v>4553619.05</v>
      </c>
      <c r="P31" s="23">
        <f t="shared" si="4"/>
        <v>4553619.05</v>
      </c>
      <c r="Q31" s="13"/>
      <c r="R31" s="36"/>
    </row>
    <row r="32" spans="1:18" s="18" customFormat="1" x14ac:dyDescent="0.2">
      <c r="A32" s="14"/>
      <c r="B32" s="43"/>
      <c r="C32" s="43"/>
      <c r="D32" s="43"/>
      <c r="E32" s="45" t="s">
        <v>129</v>
      </c>
      <c r="F32" s="15"/>
      <c r="G32" s="16" t="s">
        <v>50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2466600</v>
      </c>
      <c r="P32" s="23">
        <f t="shared" si="4"/>
        <v>2466600</v>
      </c>
      <c r="Q32" s="13"/>
      <c r="R32" s="36"/>
    </row>
    <row r="33" spans="1:18" s="18" customFormat="1" x14ac:dyDescent="0.2">
      <c r="A33" s="14"/>
      <c r="B33" s="43"/>
      <c r="C33" s="43"/>
      <c r="D33" s="43"/>
      <c r="E33" s="45" t="s">
        <v>130</v>
      </c>
      <c r="F33" s="15"/>
      <c r="G33" s="16" t="s">
        <v>119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3">
        <v>4933200</v>
      </c>
      <c r="P33" s="23">
        <f t="shared" si="4"/>
        <v>4933200</v>
      </c>
      <c r="Q33" s="13"/>
      <c r="R33" s="36"/>
    </row>
    <row r="34" spans="1:18" s="18" customFormat="1" x14ac:dyDescent="0.2">
      <c r="A34" s="14"/>
      <c r="B34" s="43"/>
      <c r="C34" s="43"/>
      <c r="D34" s="43"/>
      <c r="E34" s="45" t="s">
        <v>131</v>
      </c>
      <c r="F34" s="15"/>
      <c r="G34" s="16" t="s">
        <v>90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3">
        <v>2466600</v>
      </c>
      <c r="P34" s="23">
        <f t="shared" si="4"/>
        <v>2466600</v>
      </c>
      <c r="Q34" s="13"/>
      <c r="R34" s="36"/>
    </row>
    <row r="35" spans="1:18" s="6" customFormat="1" ht="12.75" customHeight="1" x14ac:dyDescent="0.2">
      <c r="A35" s="43"/>
      <c r="B35" s="43"/>
      <c r="C35" s="43"/>
      <c r="D35" s="43"/>
      <c r="E35" s="45" t="s">
        <v>132</v>
      </c>
      <c r="F35" s="7"/>
      <c r="G35" s="8" t="s">
        <v>38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3">
        <v>2466600</v>
      </c>
      <c r="P35" s="23">
        <f t="shared" si="4"/>
        <v>2466600</v>
      </c>
      <c r="Q35" s="47"/>
      <c r="R35" s="48"/>
    </row>
    <row r="36" spans="1:18" s="18" customFormat="1" ht="25.5" x14ac:dyDescent="0.2">
      <c r="A36" s="14"/>
      <c r="B36" s="43"/>
      <c r="C36" s="43"/>
      <c r="D36" s="43"/>
      <c r="E36" s="45" t="s">
        <v>133</v>
      </c>
      <c r="F36" s="15"/>
      <c r="G36" s="16" t="s">
        <v>90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3">
        <v>3712000</v>
      </c>
      <c r="P36" s="23">
        <f t="shared" si="4"/>
        <v>3712000</v>
      </c>
      <c r="Q36" s="13"/>
      <c r="R36" s="36"/>
    </row>
    <row r="37" spans="1:18" s="18" customFormat="1" ht="25.5" x14ac:dyDescent="0.2">
      <c r="A37" s="14"/>
      <c r="B37" s="43"/>
      <c r="C37" s="43"/>
      <c r="D37" s="43"/>
      <c r="E37" s="45" t="s">
        <v>134</v>
      </c>
      <c r="F37" s="15"/>
      <c r="G37" s="16" t="s">
        <v>90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3">
        <v>6098036</v>
      </c>
      <c r="P37" s="23">
        <f t="shared" si="4"/>
        <v>6098036</v>
      </c>
      <c r="Q37" s="13"/>
      <c r="R37" s="36"/>
    </row>
    <row r="38" spans="1:18" s="18" customFormat="1" ht="25.5" x14ac:dyDescent="0.2">
      <c r="A38" s="14"/>
      <c r="B38" s="43"/>
      <c r="C38" s="43"/>
      <c r="D38" s="43"/>
      <c r="E38" s="45" t="s">
        <v>135</v>
      </c>
      <c r="F38" s="15"/>
      <c r="G38" s="16" t="s">
        <v>36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3">
        <v>2540400</v>
      </c>
      <c r="P38" s="23">
        <f t="shared" si="4"/>
        <v>2540400</v>
      </c>
      <c r="Q38" s="13"/>
      <c r="R38" s="36"/>
    </row>
    <row r="39" spans="1:18" s="18" customFormat="1" ht="38.25" x14ac:dyDescent="0.2">
      <c r="A39" s="14"/>
      <c r="B39" s="43"/>
      <c r="C39" s="43"/>
      <c r="D39" s="43"/>
      <c r="E39" s="45" t="s">
        <v>136</v>
      </c>
      <c r="F39" s="15"/>
      <c r="G39" s="16" t="s">
        <v>58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3">
        <v>638212.38</v>
      </c>
      <c r="P39" s="23">
        <f t="shared" si="4"/>
        <v>638212.38</v>
      </c>
      <c r="Q39" s="13"/>
      <c r="R39" s="36"/>
    </row>
    <row r="40" spans="1:18" s="18" customFormat="1" x14ac:dyDescent="0.2">
      <c r="A40" s="14"/>
      <c r="B40" s="43"/>
      <c r="C40" s="43"/>
      <c r="D40" s="43"/>
      <c r="E40" s="45" t="s">
        <v>137</v>
      </c>
      <c r="F40" s="15"/>
      <c r="G40" s="16" t="s">
        <v>34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3">
        <v>2000000</v>
      </c>
      <c r="P40" s="23">
        <f t="shared" si="4"/>
        <v>2000000</v>
      </c>
      <c r="Q40" s="13"/>
      <c r="R40" s="36"/>
    </row>
    <row r="41" spans="1:18" s="18" customFormat="1" ht="25.5" x14ac:dyDescent="0.2">
      <c r="A41" s="14"/>
      <c r="B41" s="43"/>
      <c r="C41" s="43"/>
      <c r="D41" s="43"/>
      <c r="E41" s="45" t="s">
        <v>138</v>
      </c>
      <c r="F41" s="15"/>
      <c r="G41" s="16" t="s">
        <v>18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3">
        <v>3333000</v>
      </c>
      <c r="P41" s="23">
        <f t="shared" si="4"/>
        <v>3333000</v>
      </c>
      <c r="Q41" s="13"/>
      <c r="R41" s="36"/>
    </row>
    <row r="42" spans="1:18" s="6" customFormat="1" ht="12.75" customHeight="1" x14ac:dyDescent="0.2">
      <c r="A42" s="43"/>
      <c r="B42" s="43"/>
      <c r="C42" s="43"/>
      <c r="D42" s="43"/>
      <c r="E42" s="45" t="s">
        <v>139</v>
      </c>
      <c r="F42" s="7"/>
      <c r="G42" s="8" t="s">
        <v>58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3">
        <v>27549780.77</v>
      </c>
      <c r="P42" s="23">
        <f t="shared" si="4"/>
        <v>27549780.77</v>
      </c>
      <c r="Q42" s="47"/>
      <c r="R42" s="48"/>
    </row>
    <row r="43" spans="1:18" s="18" customFormat="1" ht="25.5" x14ac:dyDescent="0.2">
      <c r="A43" s="14"/>
      <c r="B43" s="43"/>
      <c r="C43" s="43"/>
      <c r="D43" s="43"/>
      <c r="E43" s="45" t="s">
        <v>140</v>
      </c>
      <c r="F43" s="15"/>
      <c r="G43" s="16" t="s">
        <v>91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3">
        <v>1799349.64</v>
      </c>
      <c r="P43" s="23">
        <f t="shared" si="4"/>
        <v>1799349.64</v>
      </c>
      <c r="Q43" s="13"/>
      <c r="R43" s="36"/>
    </row>
    <row r="44" spans="1:18" s="18" customFormat="1" x14ac:dyDescent="0.2">
      <c r="A44" s="14"/>
      <c r="B44" s="43"/>
      <c r="C44" s="43"/>
      <c r="D44" s="43"/>
      <c r="E44" s="45" t="s">
        <v>141</v>
      </c>
      <c r="F44" s="15"/>
      <c r="G44" s="16" t="s">
        <v>91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3">
        <v>5376495.79</v>
      </c>
      <c r="P44" s="23">
        <f t="shared" si="4"/>
        <v>5376495.79</v>
      </c>
      <c r="Q44" s="13"/>
      <c r="R44" s="36"/>
    </row>
    <row r="45" spans="1:18" s="18" customFormat="1" ht="25.5" x14ac:dyDescent="0.2">
      <c r="A45" s="14"/>
      <c r="B45" s="43"/>
      <c r="C45" s="43"/>
      <c r="D45" s="43"/>
      <c r="E45" s="45" t="s">
        <v>142</v>
      </c>
      <c r="F45" s="15"/>
      <c r="G45" s="16" t="s">
        <v>18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3">
        <v>3000000</v>
      </c>
      <c r="P45" s="23">
        <f t="shared" si="4"/>
        <v>3000000</v>
      </c>
      <c r="Q45" s="13"/>
      <c r="R45" s="36"/>
    </row>
    <row r="46" spans="1:18" s="18" customFormat="1" ht="25.5" x14ac:dyDescent="0.2">
      <c r="A46" s="14"/>
      <c r="B46" s="43"/>
      <c r="C46" s="43"/>
      <c r="D46" s="43"/>
      <c r="E46" s="45" t="s">
        <v>143</v>
      </c>
      <c r="F46" s="15"/>
      <c r="G46" s="16" t="s">
        <v>83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3">
        <v>6434021.0300000003</v>
      </c>
      <c r="P46" s="23">
        <f t="shared" si="4"/>
        <v>6434021.0300000003</v>
      </c>
      <c r="Q46" s="13"/>
      <c r="R46" s="36"/>
    </row>
    <row r="47" spans="1:18" s="18" customFormat="1" ht="25.5" x14ac:dyDescent="0.2">
      <c r="A47" s="14"/>
      <c r="B47" s="43"/>
      <c r="C47" s="43"/>
      <c r="D47" s="43"/>
      <c r="E47" s="45" t="s">
        <v>144</v>
      </c>
      <c r="F47" s="15"/>
      <c r="G47" s="16" t="s">
        <v>123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3">
        <v>8224133.3499999996</v>
      </c>
      <c r="P47" s="23">
        <f t="shared" si="4"/>
        <v>8224133.3499999996</v>
      </c>
      <c r="Q47" s="13"/>
      <c r="R47" s="36"/>
    </row>
    <row r="48" spans="1:18" s="18" customFormat="1" x14ac:dyDescent="0.2">
      <c r="A48" s="14"/>
      <c r="B48" s="43"/>
      <c r="C48" s="43"/>
      <c r="D48" s="43"/>
      <c r="E48" s="45" t="s">
        <v>145</v>
      </c>
      <c r="F48" s="15"/>
      <c r="G48" s="16" t="s">
        <v>86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3">
        <v>1386525.26</v>
      </c>
      <c r="P48" s="23">
        <f t="shared" si="4"/>
        <v>1386525.26</v>
      </c>
      <c r="Q48" s="13"/>
      <c r="R48" s="36"/>
    </row>
    <row r="49" spans="1:18" s="18" customFormat="1" ht="25.5" x14ac:dyDescent="0.2">
      <c r="A49" s="14"/>
      <c r="B49" s="43"/>
      <c r="C49" s="43"/>
      <c r="D49" s="43"/>
      <c r="E49" s="45" t="s">
        <v>146</v>
      </c>
      <c r="F49" s="15"/>
      <c r="G49" s="16" t="s">
        <v>19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3">
        <v>10379202.68</v>
      </c>
      <c r="P49" s="23">
        <f t="shared" si="4"/>
        <v>10379202.68</v>
      </c>
      <c r="Q49" s="13"/>
      <c r="R49" s="36"/>
    </row>
    <row r="50" spans="1:18" s="18" customFormat="1" ht="25.5" x14ac:dyDescent="0.2">
      <c r="A50" s="14"/>
      <c r="B50" s="43"/>
      <c r="C50" s="43"/>
      <c r="D50" s="43"/>
      <c r="E50" s="45" t="s">
        <v>147</v>
      </c>
      <c r="F50" s="15"/>
      <c r="G50" s="16" t="s">
        <v>25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3">
        <v>39213134.600000001</v>
      </c>
      <c r="P50" s="23">
        <f t="shared" si="4"/>
        <v>39213134.600000001</v>
      </c>
      <c r="Q50" s="13"/>
      <c r="R50" s="36"/>
    </row>
    <row r="51" spans="1:18" s="18" customFormat="1" x14ac:dyDescent="0.2">
      <c r="A51" s="14"/>
      <c r="B51" s="43"/>
      <c r="C51" s="43"/>
      <c r="D51" s="43"/>
      <c r="E51" s="45" t="s">
        <v>148</v>
      </c>
      <c r="F51" s="15"/>
      <c r="G51" s="16" t="s">
        <v>122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3">
        <v>11656741.880000001</v>
      </c>
      <c r="P51" s="23">
        <f t="shared" si="4"/>
        <v>11656741.880000001</v>
      </c>
      <c r="Q51" s="13"/>
      <c r="R51" s="36"/>
    </row>
    <row r="52" spans="1:18" s="18" customFormat="1" ht="25.5" x14ac:dyDescent="0.2">
      <c r="A52" s="14"/>
      <c r="B52" s="43"/>
      <c r="C52" s="43"/>
      <c r="D52" s="43"/>
      <c r="E52" s="45" t="s">
        <v>149</v>
      </c>
      <c r="F52" s="15"/>
      <c r="G52" s="16" t="s">
        <v>114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3">
        <v>3668380.71</v>
      </c>
      <c r="P52" s="23">
        <f t="shared" si="4"/>
        <v>3668380.71</v>
      </c>
      <c r="Q52" s="13"/>
      <c r="R52" s="36"/>
    </row>
    <row r="53" spans="1:18" s="18" customFormat="1" ht="25.5" x14ac:dyDescent="0.2">
      <c r="A53" s="14"/>
      <c r="B53" s="43"/>
      <c r="C53" s="43"/>
      <c r="D53" s="43"/>
      <c r="E53" s="45" t="s">
        <v>150</v>
      </c>
      <c r="F53" s="15"/>
      <c r="G53" s="16" t="s">
        <v>38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3">
        <v>8579176.1400000006</v>
      </c>
      <c r="P53" s="23">
        <f t="shared" si="4"/>
        <v>8579176.1400000006</v>
      </c>
      <c r="Q53" s="13"/>
      <c r="R53" s="36"/>
    </row>
    <row r="54" spans="1:18" s="18" customFormat="1" x14ac:dyDescent="0.2">
      <c r="A54" s="14"/>
      <c r="B54" s="43"/>
      <c r="C54" s="43"/>
      <c r="D54" s="43"/>
      <c r="E54" s="45" t="s">
        <v>151</v>
      </c>
      <c r="F54" s="15"/>
      <c r="G54" s="16" t="s">
        <v>60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3">
        <v>2300000</v>
      </c>
      <c r="P54" s="23">
        <f t="shared" ref="P54:P85" si="5">SUM(H54:O54)</f>
        <v>2300000</v>
      </c>
      <c r="Q54" s="13"/>
      <c r="R54" s="36"/>
    </row>
    <row r="55" spans="1:18" s="18" customFormat="1" x14ac:dyDescent="0.2">
      <c r="A55" s="14"/>
      <c r="B55" s="43"/>
      <c r="C55" s="43"/>
      <c r="D55" s="43"/>
      <c r="E55" s="45" t="s">
        <v>151</v>
      </c>
      <c r="F55" s="15"/>
      <c r="G55" s="16" t="s">
        <v>95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3">
        <v>8216487</v>
      </c>
      <c r="P55" s="23">
        <f t="shared" si="5"/>
        <v>8216487</v>
      </c>
      <c r="Q55" s="13"/>
      <c r="R55" s="36"/>
    </row>
    <row r="56" spans="1:18" s="18" customFormat="1" x14ac:dyDescent="0.2">
      <c r="A56" s="14"/>
      <c r="B56" s="43"/>
      <c r="C56" s="43"/>
      <c r="D56" s="43"/>
      <c r="E56" s="45" t="s">
        <v>151</v>
      </c>
      <c r="F56" s="15"/>
      <c r="G56" s="16" t="s">
        <v>80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3">
        <v>3620473.78</v>
      </c>
      <c r="P56" s="23">
        <f t="shared" si="5"/>
        <v>3620473.78</v>
      </c>
      <c r="Q56" s="13"/>
      <c r="R56" s="36"/>
    </row>
    <row r="57" spans="1:18" s="18" customFormat="1" x14ac:dyDescent="0.2">
      <c r="A57" s="14"/>
      <c r="B57" s="43"/>
      <c r="C57" s="43"/>
      <c r="D57" s="43"/>
      <c r="E57" s="45" t="s">
        <v>152</v>
      </c>
      <c r="F57" s="15"/>
      <c r="G57" s="16" t="s">
        <v>113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3">
        <v>7719721.8300000001</v>
      </c>
      <c r="P57" s="23">
        <f t="shared" si="5"/>
        <v>7719721.8300000001</v>
      </c>
      <c r="Q57" s="13"/>
      <c r="R57" s="36"/>
    </row>
    <row r="58" spans="1:18" s="18" customFormat="1" ht="25.5" x14ac:dyDescent="0.2">
      <c r="A58" s="14"/>
      <c r="B58" s="43"/>
      <c r="C58" s="43"/>
      <c r="D58" s="43"/>
      <c r="E58" s="45" t="s">
        <v>153</v>
      </c>
      <c r="F58" s="15"/>
      <c r="G58" s="16" t="s">
        <v>121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3">
        <v>5635280</v>
      </c>
      <c r="P58" s="23">
        <f t="shared" si="5"/>
        <v>5635280</v>
      </c>
      <c r="Q58" s="13"/>
      <c r="R58" s="36"/>
    </row>
    <row r="59" spans="1:18" s="6" customFormat="1" ht="12.75" customHeight="1" x14ac:dyDescent="0.2">
      <c r="A59" s="43"/>
      <c r="B59" s="43"/>
      <c r="C59" s="43"/>
      <c r="D59" s="43"/>
      <c r="E59" s="45" t="s">
        <v>154</v>
      </c>
      <c r="F59" s="7"/>
      <c r="G59" s="8" t="s">
        <v>101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3">
        <v>8222279.5899999999</v>
      </c>
      <c r="P59" s="23">
        <f t="shared" si="5"/>
        <v>8222279.5899999999</v>
      </c>
      <c r="Q59" s="47"/>
      <c r="R59" s="48"/>
    </row>
    <row r="60" spans="1:18" s="18" customFormat="1" ht="51" x14ac:dyDescent="0.2">
      <c r="A60" s="14"/>
      <c r="B60" s="43"/>
      <c r="C60" s="43"/>
      <c r="D60" s="43"/>
      <c r="E60" s="45" t="s">
        <v>335</v>
      </c>
      <c r="F60" s="15"/>
      <c r="G60" s="16" t="s">
        <v>37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3">
        <v>2738331.37</v>
      </c>
      <c r="P60" s="23">
        <f t="shared" si="5"/>
        <v>2738331.37</v>
      </c>
      <c r="Q60" s="13"/>
      <c r="R60" s="36"/>
    </row>
    <row r="61" spans="1:18" s="18" customFormat="1" ht="38.25" x14ac:dyDescent="0.2">
      <c r="A61" s="14"/>
      <c r="B61" s="43"/>
      <c r="C61" s="43"/>
      <c r="D61" s="43"/>
      <c r="E61" s="45" t="s">
        <v>155</v>
      </c>
      <c r="F61" s="15"/>
      <c r="G61" s="16" t="s">
        <v>24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3">
        <v>1640992.61</v>
      </c>
      <c r="P61" s="23">
        <f t="shared" si="5"/>
        <v>1640992.61</v>
      </c>
      <c r="Q61" s="13"/>
      <c r="R61" s="36"/>
    </row>
    <row r="62" spans="1:18" s="18" customFormat="1" ht="38.25" x14ac:dyDescent="0.2">
      <c r="A62" s="14"/>
      <c r="B62" s="43"/>
      <c r="C62" s="43"/>
      <c r="D62" s="43"/>
      <c r="E62" s="45" t="s">
        <v>156</v>
      </c>
      <c r="F62" s="15"/>
      <c r="G62" s="16" t="s">
        <v>46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3">
        <v>4300895.53</v>
      </c>
      <c r="P62" s="23">
        <f t="shared" si="5"/>
        <v>4300895.53</v>
      </c>
      <c r="Q62" s="13"/>
      <c r="R62" s="36"/>
    </row>
    <row r="63" spans="1:18" s="18" customFormat="1" ht="51" x14ac:dyDescent="0.2">
      <c r="A63" s="14"/>
      <c r="B63" s="43"/>
      <c r="C63" s="43"/>
      <c r="D63" s="43"/>
      <c r="E63" s="45" t="s">
        <v>336</v>
      </c>
      <c r="F63" s="15"/>
      <c r="G63" s="16" t="s">
        <v>78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3">
        <v>6476238.4699999997</v>
      </c>
      <c r="P63" s="23">
        <f t="shared" si="5"/>
        <v>6476238.4699999997</v>
      </c>
      <c r="Q63" s="13"/>
      <c r="R63" s="36"/>
    </row>
    <row r="64" spans="1:18" s="18" customFormat="1" ht="38.25" x14ac:dyDescent="0.2">
      <c r="A64" s="24"/>
      <c r="B64" s="49"/>
      <c r="C64" s="49"/>
      <c r="D64" s="49"/>
      <c r="E64" s="50" t="s">
        <v>158</v>
      </c>
      <c r="F64" s="25"/>
      <c r="G64" s="26" t="s">
        <v>30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33">
        <v>3378198.4</v>
      </c>
      <c r="P64" s="33">
        <f t="shared" si="5"/>
        <v>3378198.4</v>
      </c>
      <c r="Q64" s="13"/>
      <c r="R64" s="36"/>
    </row>
    <row r="65" spans="1:18" s="18" customFormat="1" ht="25.5" x14ac:dyDescent="0.2">
      <c r="A65" s="14"/>
      <c r="B65" s="43"/>
      <c r="C65" s="43"/>
      <c r="D65" s="43"/>
      <c r="E65" s="45" t="s">
        <v>159</v>
      </c>
      <c r="F65" s="15"/>
      <c r="G65" s="16" t="s">
        <v>30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3">
        <v>1343876.7</v>
      </c>
      <c r="P65" s="23">
        <f t="shared" si="5"/>
        <v>1343876.7</v>
      </c>
      <c r="Q65" s="13"/>
      <c r="R65" s="36"/>
    </row>
    <row r="66" spans="1:18" s="18" customFormat="1" ht="38.25" x14ac:dyDescent="0.2">
      <c r="A66" s="14"/>
      <c r="B66" s="43"/>
      <c r="C66" s="43"/>
      <c r="D66" s="43"/>
      <c r="E66" s="45" t="s">
        <v>160</v>
      </c>
      <c r="F66" s="15"/>
      <c r="G66" s="16" t="s">
        <v>18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3">
        <v>3863076.89</v>
      </c>
      <c r="P66" s="23">
        <f t="shared" si="5"/>
        <v>3863076.89</v>
      </c>
      <c r="Q66" s="13"/>
      <c r="R66" s="36"/>
    </row>
    <row r="67" spans="1:18" s="18" customFormat="1" ht="38.25" x14ac:dyDescent="0.2">
      <c r="A67" s="14"/>
      <c r="B67" s="43"/>
      <c r="C67" s="43"/>
      <c r="D67" s="43"/>
      <c r="E67" s="45" t="s">
        <v>228</v>
      </c>
      <c r="F67" s="15"/>
      <c r="G67" s="16" t="s">
        <v>18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3">
        <v>2338060.4900000002</v>
      </c>
      <c r="P67" s="23">
        <f t="shared" si="5"/>
        <v>2338060.4900000002</v>
      </c>
      <c r="Q67" s="13"/>
      <c r="R67" s="36"/>
    </row>
    <row r="68" spans="1:18" s="18" customFormat="1" ht="38.25" x14ac:dyDescent="0.2">
      <c r="A68" s="14"/>
      <c r="B68" s="43"/>
      <c r="C68" s="43"/>
      <c r="D68" s="43"/>
      <c r="E68" s="45" t="s">
        <v>161</v>
      </c>
      <c r="F68" s="15"/>
      <c r="G68" s="16" t="s">
        <v>18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3">
        <v>1774722.89</v>
      </c>
      <c r="P68" s="23">
        <f t="shared" si="5"/>
        <v>1774722.89</v>
      </c>
      <c r="Q68" s="13"/>
      <c r="R68" s="36"/>
    </row>
    <row r="69" spans="1:18" s="18" customFormat="1" ht="38.25" x14ac:dyDescent="0.2">
      <c r="A69" s="14"/>
      <c r="B69" s="43"/>
      <c r="C69" s="43"/>
      <c r="D69" s="43"/>
      <c r="E69" s="45" t="s">
        <v>162</v>
      </c>
      <c r="F69" s="15"/>
      <c r="G69" s="16" t="s">
        <v>18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3">
        <v>1439121.91</v>
      </c>
      <c r="P69" s="23">
        <f t="shared" si="5"/>
        <v>1439121.91</v>
      </c>
      <c r="Q69" s="13"/>
      <c r="R69" s="36"/>
    </row>
    <row r="70" spans="1:18" s="18" customFormat="1" ht="38.25" x14ac:dyDescent="0.2">
      <c r="A70" s="14"/>
      <c r="B70" s="43"/>
      <c r="C70" s="43"/>
      <c r="D70" s="43"/>
      <c r="E70" s="45" t="s">
        <v>163</v>
      </c>
      <c r="F70" s="15"/>
      <c r="G70" s="16" t="s">
        <v>18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3">
        <v>1273784.54</v>
      </c>
      <c r="P70" s="23">
        <f t="shared" si="5"/>
        <v>1273784.54</v>
      </c>
      <c r="Q70" s="13"/>
      <c r="R70" s="36"/>
    </row>
    <row r="71" spans="1:18" s="18" customFormat="1" ht="51" x14ac:dyDescent="0.2">
      <c r="A71" s="14"/>
      <c r="B71" s="43"/>
      <c r="C71" s="43"/>
      <c r="D71" s="43"/>
      <c r="E71" s="45" t="s">
        <v>164</v>
      </c>
      <c r="F71" s="15"/>
      <c r="G71" s="16" t="s">
        <v>18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3">
        <v>1122920.95</v>
      </c>
      <c r="P71" s="23">
        <f t="shared" si="5"/>
        <v>1122920.95</v>
      </c>
      <c r="Q71" s="13"/>
      <c r="R71" s="36"/>
    </row>
    <row r="72" spans="1:18" s="18" customFormat="1" ht="25.5" x14ac:dyDescent="0.2">
      <c r="A72" s="14"/>
      <c r="B72" s="43"/>
      <c r="C72" s="43"/>
      <c r="D72" s="43"/>
      <c r="E72" s="45" t="s">
        <v>165</v>
      </c>
      <c r="F72" s="15"/>
      <c r="G72" s="16" t="s">
        <v>112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3">
        <v>1789439.98</v>
      </c>
      <c r="P72" s="23">
        <f t="shared" si="5"/>
        <v>1789439.98</v>
      </c>
      <c r="Q72" s="13"/>
      <c r="R72" s="36"/>
    </row>
    <row r="73" spans="1:18" s="18" customFormat="1" ht="25.5" x14ac:dyDescent="0.2">
      <c r="A73" s="14"/>
      <c r="B73" s="43"/>
      <c r="C73" s="43"/>
      <c r="D73" s="43"/>
      <c r="E73" s="45" t="s">
        <v>166</v>
      </c>
      <c r="F73" s="15"/>
      <c r="G73" s="16" t="s">
        <v>18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3">
        <v>2900414.05</v>
      </c>
      <c r="P73" s="23">
        <f t="shared" si="5"/>
        <v>2900414.05</v>
      </c>
      <c r="Q73" s="13"/>
      <c r="R73" s="36"/>
    </row>
    <row r="74" spans="1:18" s="18" customFormat="1" ht="38.25" x14ac:dyDescent="0.2">
      <c r="A74" s="14"/>
      <c r="B74" s="43"/>
      <c r="C74" s="43"/>
      <c r="D74" s="43"/>
      <c r="E74" s="45" t="s">
        <v>337</v>
      </c>
      <c r="F74" s="15"/>
      <c r="G74" s="16" t="s">
        <v>117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3">
        <v>6994008.5599999996</v>
      </c>
      <c r="P74" s="23">
        <f t="shared" si="5"/>
        <v>6994008.5599999996</v>
      </c>
      <c r="Q74" s="13"/>
      <c r="R74" s="36"/>
    </row>
    <row r="75" spans="1:18" s="18" customFormat="1" ht="51" x14ac:dyDescent="0.2">
      <c r="A75" s="14"/>
      <c r="B75" s="43"/>
      <c r="C75" s="43"/>
      <c r="D75" s="43"/>
      <c r="E75" s="45" t="s">
        <v>229</v>
      </c>
      <c r="F75" s="15"/>
      <c r="G75" s="16" t="s">
        <v>50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3">
        <v>2492062.67</v>
      </c>
      <c r="P75" s="23">
        <f t="shared" si="5"/>
        <v>2492062.67</v>
      </c>
      <c r="Q75" s="13"/>
      <c r="R75" s="36"/>
    </row>
    <row r="76" spans="1:18" s="6" customFormat="1" ht="38.450000000000003" customHeight="1" x14ac:dyDescent="0.2">
      <c r="A76" s="43"/>
      <c r="B76" s="43"/>
      <c r="C76" s="43"/>
      <c r="D76" s="43"/>
      <c r="E76" s="45" t="s">
        <v>167</v>
      </c>
      <c r="F76" s="7"/>
      <c r="G76" s="8" t="s">
        <v>119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3">
        <v>5506172</v>
      </c>
      <c r="P76" s="23">
        <f t="shared" si="5"/>
        <v>5506172</v>
      </c>
      <c r="Q76" s="47"/>
      <c r="R76" s="48"/>
    </row>
    <row r="77" spans="1:18" s="6" customFormat="1" ht="38.450000000000003" customHeight="1" x14ac:dyDescent="0.2">
      <c r="A77" s="43"/>
      <c r="B77" s="43"/>
      <c r="C77" s="43"/>
      <c r="D77" s="43"/>
      <c r="E77" s="45" t="s">
        <v>169</v>
      </c>
      <c r="F77" s="7"/>
      <c r="G77" s="8" t="s">
        <v>119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3">
        <v>5506172</v>
      </c>
      <c r="P77" s="23">
        <f t="shared" si="5"/>
        <v>5506172</v>
      </c>
      <c r="Q77" s="47"/>
      <c r="R77" s="48"/>
    </row>
    <row r="78" spans="1:18" s="18" customFormat="1" ht="51" x14ac:dyDescent="0.2">
      <c r="A78" s="14"/>
      <c r="B78" s="43"/>
      <c r="C78" s="43"/>
      <c r="D78" s="43"/>
      <c r="E78" s="45" t="s">
        <v>168</v>
      </c>
      <c r="F78" s="15"/>
      <c r="G78" s="16" t="s">
        <v>77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3">
        <v>6446697.3600000003</v>
      </c>
      <c r="P78" s="23">
        <f t="shared" si="5"/>
        <v>6446697.3600000003</v>
      </c>
      <c r="Q78" s="13"/>
      <c r="R78" s="36"/>
    </row>
    <row r="79" spans="1:18" s="18" customFormat="1" ht="51" x14ac:dyDescent="0.2">
      <c r="A79" s="14"/>
      <c r="B79" s="43"/>
      <c r="C79" s="43"/>
      <c r="D79" s="43"/>
      <c r="E79" s="45" t="s">
        <v>170</v>
      </c>
      <c r="F79" s="15"/>
      <c r="G79" s="16" t="s">
        <v>77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3">
        <v>3292776</v>
      </c>
      <c r="P79" s="23">
        <f t="shared" si="5"/>
        <v>3292776</v>
      </c>
      <c r="Q79" s="13"/>
      <c r="R79" s="36"/>
    </row>
    <row r="80" spans="1:18" s="18" customFormat="1" ht="38.25" x14ac:dyDescent="0.2">
      <c r="A80" s="14"/>
      <c r="B80" s="43"/>
      <c r="C80" s="43"/>
      <c r="D80" s="43"/>
      <c r="E80" s="45" t="s">
        <v>171</v>
      </c>
      <c r="F80" s="15"/>
      <c r="G80" s="16" t="s">
        <v>50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3">
        <v>3059401.34</v>
      </c>
      <c r="P80" s="23">
        <f t="shared" si="5"/>
        <v>3059401.34</v>
      </c>
      <c r="Q80" s="13"/>
      <c r="R80" s="36"/>
    </row>
    <row r="81" spans="1:18" s="18" customFormat="1" ht="25.5" x14ac:dyDescent="0.2">
      <c r="A81" s="14"/>
      <c r="B81" s="43"/>
      <c r="C81" s="43"/>
      <c r="D81" s="43"/>
      <c r="E81" s="45" t="s">
        <v>338</v>
      </c>
      <c r="F81" s="15"/>
      <c r="G81" s="16" t="s">
        <v>18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3">
        <v>2098171.33</v>
      </c>
      <c r="P81" s="23">
        <f t="shared" si="5"/>
        <v>2098171.33</v>
      </c>
      <c r="Q81" s="13"/>
      <c r="R81" s="36"/>
    </row>
    <row r="82" spans="1:18" s="18" customFormat="1" ht="38.25" x14ac:dyDescent="0.2">
      <c r="A82" s="14"/>
      <c r="B82" s="43"/>
      <c r="C82" s="43"/>
      <c r="D82" s="43"/>
      <c r="E82" s="45" t="s">
        <v>172</v>
      </c>
      <c r="F82" s="15"/>
      <c r="G82" s="16" t="s">
        <v>50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3">
        <v>3580047.25</v>
      </c>
      <c r="P82" s="23">
        <f t="shared" si="5"/>
        <v>3580047.25</v>
      </c>
      <c r="Q82" s="13"/>
      <c r="R82" s="36"/>
    </row>
    <row r="83" spans="1:18" s="18" customFormat="1" ht="38.25" x14ac:dyDescent="0.2">
      <c r="A83" s="14"/>
      <c r="B83" s="43"/>
      <c r="C83" s="43"/>
      <c r="D83" s="43"/>
      <c r="E83" s="45" t="s">
        <v>173</v>
      </c>
      <c r="F83" s="15"/>
      <c r="G83" s="16" t="s">
        <v>18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3">
        <v>1712519.68</v>
      </c>
      <c r="P83" s="23">
        <f t="shared" si="5"/>
        <v>1712519.68</v>
      </c>
      <c r="Q83" s="13"/>
      <c r="R83" s="36"/>
    </row>
    <row r="84" spans="1:18" s="18" customFormat="1" ht="38.25" x14ac:dyDescent="0.2">
      <c r="A84" s="14"/>
      <c r="B84" s="43"/>
      <c r="C84" s="43"/>
      <c r="D84" s="43"/>
      <c r="E84" s="45" t="s">
        <v>339</v>
      </c>
      <c r="F84" s="15"/>
      <c r="G84" s="16" t="s">
        <v>18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3">
        <v>1826210.49</v>
      </c>
      <c r="P84" s="23">
        <f t="shared" si="5"/>
        <v>1826210.49</v>
      </c>
      <c r="Q84" s="13"/>
      <c r="R84" s="36"/>
    </row>
    <row r="85" spans="1:18" s="18" customFormat="1" ht="38.25" x14ac:dyDescent="0.2">
      <c r="A85" s="14"/>
      <c r="B85" s="43"/>
      <c r="C85" s="43"/>
      <c r="D85" s="43"/>
      <c r="E85" s="45" t="s">
        <v>174</v>
      </c>
      <c r="F85" s="15"/>
      <c r="G85" s="16" t="s">
        <v>18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3">
        <v>2521347.27</v>
      </c>
      <c r="P85" s="23">
        <f t="shared" si="5"/>
        <v>2521347.27</v>
      </c>
      <c r="Q85" s="13"/>
      <c r="R85" s="36"/>
    </row>
    <row r="86" spans="1:18" s="18" customFormat="1" ht="38.25" x14ac:dyDescent="0.2">
      <c r="A86" s="14"/>
      <c r="B86" s="43"/>
      <c r="C86" s="43"/>
      <c r="D86" s="43"/>
      <c r="E86" s="45" t="s">
        <v>175</v>
      </c>
      <c r="F86" s="15"/>
      <c r="G86" s="16" t="s">
        <v>18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3">
        <v>2624259.8199999998</v>
      </c>
      <c r="P86" s="23">
        <f t="shared" ref="P86:P117" si="6">SUM(H86:O86)</f>
        <v>2624259.8199999998</v>
      </c>
      <c r="Q86" s="13"/>
      <c r="R86" s="36"/>
    </row>
    <row r="87" spans="1:18" s="18" customFormat="1" ht="38.25" x14ac:dyDescent="0.2">
      <c r="A87" s="14"/>
      <c r="B87" s="43"/>
      <c r="C87" s="43"/>
      <c r="D87" s="43"/>
      <c r="E87" s="45" t="s">
        <v>340</v>
      </c>
      <c r="F87" s="15"/>
      <c r="G87" s="16" t="s">
        <v>18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3">
        <v>5455065.8799999999</v>
      </c>
      <c r="P87" s="23">
        <f t="shared" si="6"/>
        <v>5455065.8799999999</v>
      </c>
      <c r="Q87" s="13"/>
      <c r="R87" s="36"/>
    </row>
    <row r="88" spans="1:18" s="18" customFormat="1" ht="38.25" x14ac:dyDescent="0.2">
      <c r="A88" s="14"/>
      <c r="B88" s="43"/>
      <c r="C88" s="43"/>
      <c r="D88" s="43"/>
      <c r="E88" s="45" t="s">
        <v>176</v>
      </c>
      <c r="F88" s="15"/>
      <c r="G88" s="16" t="s">
        <v>18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3">
        <v>2078480.3</v>
      </c>
      <c r="P88" s="23">
        <f t="shared" si="6"/>
        <v>2078480.3</v>
      </c>
      <c r="Q88" s="13"/>
      <c r="R88" s="36"/>
    </row>
    <row r="89" spans="1:18" s="18" customFormat="1" ht="38.25" x14ac:dyDescent="0.2">
      <c r="A89" s="14"/>
      <c r="B89" s="43"/>
      <c r="C89" s="43"/>
      <c r="D89" s="43"/>
      <c r="E89" s="45" t="s">
        <v>177</v>
      </c>
      <c r="F89" s="15"/>
      <c r="G89" s="16" t="s">
        <v>18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3">
        <v>1103877.45</v>
      </c>
      <c r="P89" s="23">
        <f t="shared" si="6"/>
        <v>1103877.45</v>
      </c>
      <c r="Q89" s="13"/>
      <c r="R89" s="36"/>
    </row>
    <row r="90" spans="1:18" s="18" customFormat="1" ht="38.25" x14ac:dyDescent="0.2">
      <c r="A90" s="14"/>
      <c r="B90" s="43"/>
      <c r="C90" s="43"/>
      <c r="D90" s="43"/>
      <c r="E90" s="45" t="s">
        <v>178</v>
      </c>
      <c r="F90" s="15"/>
      <c r="G90" s="16" t="s">
        <v>18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3">
        <v>1212892.3500000001</v>
      </c>
      <c r="P90" s="23">
        <f t="shared" si="6"/>
        <v>1212892.3500000001</v>
      </c>
      <c r="Q90" s="13"/>
      <c r="R90" s="36"/>
    </row>
    <row r="91" spans="1:18" s="18" customFormat="1" ht="38.25" x14ac:dyDescent="0.2">
      <c r="A91" s="14"/>
      <c r="B91" s="43"/>
      <c r="C91" s="43"/>
      <c r="D91" s="43"/>
      <c r="E91" s="45" t="s">
        <v>179</v>
      </c>
      <c r="F91" s="15"/>
      <c r="G91" s="16" t="s">
        <v>18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3">
        <v>1178075.3400000001</v>
      </c>
      <c r="P91" s="23">
        <f t="shared" si="6"/>
        <v>1178075.3400000001</v>
      </c>
      <c r="Q91" s="13"/>
      <c r="R91" s="36"/>
    </row>
    <row r="92" spans="1:18" s="18" customFormat="1" ht="38.25" x14ac:dyDescent="0.2">
      <c r="A92" s="14"/>
      <c r="B92" s="43"/>
      <c r="C92" s="43"/>
      <c r="D92" s="43"/>
      <c r="E92" s="45" t="s">
        <v>180</v>
      </c>
      <c r="F92" s="15"/>
      <c r="G92" s="16" t="s">
        <v>18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3">
        <v>1347674.78</v>
      </c>
      <c r="P92" s="23">
        <f t="shared" si="6"/>
        <v>1347674.78</v>
      </c>
      <c r="Q92" s="13"/>
      <c r="R92" s="36"/>
    </row>
    <row r="93" spans="1:18" s="18" customFormat="1" ht="38.25" x14ac:dyDescent="0.2">
      <c r="A93" s="14"/>
      <c r="B93" s="43"/>
      <c r="C93" s="43"/>
      <c r="D93" s="43"/>
      <c r="E93" s="45" t="s">
        <v>181</v>
      </c>
      <c r="F93" s="15"/>
      <c r="G93" s="16" t="s">
        <v>18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3">
        <v>1904902.26</v>
      </c>
      <c r="P93" s="23">
        <f t="shared" si="6"/>
        <v>1904902.26</v>
      </c>
      <c r="Q93" s="13"/>
      <c r="R93" s="36"/>
    </row>
    <row r="94" spans="1:18" s="18" customFormat="1" ht="25.5" x14ac:dyDescent="0.2">
      <c r="A94" s="14"/>
      <c r="B94" s="43"/>
      <c r="C94" s="43"/>
      <c r="D94" s="43"/>
      <c r="E94" s="45" t="s">
        <v>182</v>
      </c>
      <c r="F94" s="15"/>
      <c r="G94" s="16" t="s">
        <v>112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3">
        <v>1814682.55</v>
      </c>
      <c r="P94" s="23">
        <f t="shared" si="6"/>
        <v>1814682.55</v>
      </c>
      <c r="Q94" s="13"/>
      <c r="R94" s="36"/>
    </row>
    <row r="95" spans="1:18" s="18" customFormat="1" ht="38.25" x14ac:dyDescent="0.2">
      <c r="A95" s="14"/>
      <c r="B95" s="43"/>
      <c r="C95" s="43"/>
      <c r="D95" s="43"/>
      <c r="E95" s="45" t="s">
        <v>183</v>
      </c>
      <c r="F95" s="15"/>
      <c r="G95" s="16" t="s">
        <v>18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3">
        <v>2318369.71</v>
      </c>
      <c r="P95" s="23">
        <f t="shared" si="6"/>
        <v>2318369.71</v>
      </c>
      <c r="Q95" s="13"/>
      <c r="R95" s="36"/>
    </row>
    <row r="96" spans="1:18" s="18" customFormat="1" ht="38.25" x14ac:dyDescent="0.2">
      <c r="A96" s="14"/>
      <c r="B96" s="43"/>
      <c r="C96" s="43"/>
      <c r="D96" s="43"/>
      <c r="E96" s="45" t="s">
        <v>184</v>
      </c>
      <c r="F96" s="15"/>
      <c r="G96" s="16" t="s">
        <v>30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3">
        <v>3968538.72</v>
      </c>
      <c r="P96" s="23">
        <f t="shared" si="6"/>
        <v>3968538.72</v>
      </c>
      <c r="Q96" s="13"/>
      <c r="R96" s="36"/>
    </row>
    <row r="97" spans="1:18" s="18" customFormat="1" ht="38.25" x14ac:dyDescent="0.2">
      <c r="A97" s="24"/>
      <c r="B97" s="49"/>
      <c r="C97" s="49"/>
      <c r="D97" s="49"/>
      <c r="E97" s="50" t="s">
        <v>185</v>
      </c>
      <c r="F97" s="25"/>
      <c r="G97" s="26" t="s">
        <v>18</v>
      </c>
      <c r="H97" s="51">
        <v>0</v>
      </c>
      <c r="I97" s="51">
        <v>0</v>
      </c>
      <c r="J97" s="51">
        <v>0</v>
      </c>
      <c r="K97" s="51">
        <v>0</v>
      </c>
      <c r="L97" s="51">
        <v>0</v>
      </c>
      <c r="M97" s="51">
        <v>0</v>
      </c>
      <c r="N97" s="51">
        <v>0</v>
      </c>
      <c r="O97" s="33">
        <v>1118783.8799999999</v>
      </c>
      <c r="P97" s="33">
        <f t="shared" si="6"/>
        <v>1118783.8799999999</v>
      </c>
      <c r="Q97" s="13"/>
      <c r="R97" s="36"/>
    </row>
    <row r="98" spans="1:18" s="18" customFormat="1" ht="38.25" x14ac:dyDescent="0.2">
      <c r="A98" s="14"/>
      <c r="B98" s="43"/>
      <c r="C98" s="43"/>
      <c r="D98" s="43"/>
      <c r="E98" s="45" t="s">
        <v>186</v>
      </c>
      <c r="F98" s="15"/>
      <c r="G98" s="16" t="s">
        <v>18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3">
        <v>1359084.58</v>
      </c>
      <c r="P98" s="23">
        <f t="shared" si="6"/>
        <v>1359084.58</v>
      </c>
      <c r="Q98" s="13"/>
      <c r="R98" s="36"/>
    </row>
    <row r="99" spans="1:18" s="18" customFormat="1" ht="51" x14ac:dyDescent="0.2">
      <c r="A99" s="14"/>
      <c r="B99" s="43"/>
      <c r="C99" s="43"/>
      <c r="D99" s="43"/>
      <c r="E99" s="45" t="s">
        <v>351</v>
      </c>
      <c r="F99" s="15"/>
      <c r="G99" s="16" t="s">
        <v>18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3">
        <v>1595566.87</v>
      </c>
      <c r="P99" s="23">
        <f t="shared" si="6"/>
        <v>1595566.87</v>
      </c>
      <c r="Q99" s="13"/>
      <c r="R99" s="36"/>
    </row>
    <row r="100" spans="1:18" s="6" customFormat="1" ht="25.5" customHeight="1" x14ac:dyDescent="0.2">
      <c r="A100" s="43"/>
      <c r="B100" s="43"/>
      <c r="C100" s="43"/>
      <c r="D100" s="43"/>
      <c r="E100" s="45" t="s">
        <v>187</v>
      </c>
      <c r="F100" s="7"/>
      <c r="G100" s="8" t="s">
        <v>18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3">
        <v>4655667.63</v>
      </c>
      <c r="P100" s="23">
        <f t="shared" si="6"/>
        <v>4655667.63</v>
      </c>
      <c r="Q100" s="47"/>
      <c r="R100" s="48"/>
    </row>
    <row r="101" spans="1:18" s="18" customFormat="1" ht="38.25" x14ac:dyDescent="0.2">
      <c r="A101" s="14"/>
      <c r="B101" s="43"/>
      <c r="C101" s="43"/>
      <c r="D101" s="43"/>
      <c r="E101" s="45" t="s">
        <v>188</v>
      </c>
      <c r="F101" s="15"/>
      <c r="G101" s="16" t="s">
        <v>18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3">
        <v>1220874.92</v>
      </c>
      <c r="P101" s="23">
        <f t="shared" si="6"/>
        <v>1220874.92</v>
      </c>
      <c r="Q101" s="13"/>
      <c r="R101" s="36"/>
    </row>
    <row r="102" spans="1:18" s="18" customFormat="1" ht="25.5" x14ac:dyDescent="0.2">
      <c r="A102" s="14"/>
      <c r="B102" s="43"/>
      <c r="C102" s="43"/>
      <c r="D102" s="43"/>
      <c r="E102" s="45" t="s">
        <v>189</v>
      </c>
      <c r="F102" s="15"/>
      <c r="G102" s="16" t="s">
        <v>97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3">
        <v>628857.80000000005</v>
      </c>
      <c r="P102" s="23">
        <f t="shared" si="6"/>
        <v>628857.80000000005</v>
      </c>
      <c r="Q102" s="13"/>
      <c r="R102" s="36"/>
    </row>
    <row r="103" spans="1:18" s="18" customFormat="1" ht="38.25" x14ac:dyDescent="0.2">
      <c r="A103" s="14"/>
      <c r="B103" s="43"/>
      <c r="C103" s="43"/>
      <c r="D103" s="43"/>
      <c r="E103" s="45" t="s">
        <v>190</v>
      </c>
      <c r="F103" s="15"/>
      <c r="G103" s="16" t="s">
        <v>47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3">
        <v>1140299.1499999999</v>
      </c>
      <c r="P103" s="23">
        <f t="shared" si="6"/>
        <v>1140299.1499999999</v>
      </c>
      <c r="Q103" s="13"/>
      <c r="R103" s="36"/>
    </row>
    <row r="104" spans="1:18" s="18" customFormat="1" ht="38.25" x14ac:dyDescent="0.2">
      <c r="A104" s="14"/>
      <c r="B104" s="43"/>
      <c r="C104" s="43"/>
      <c r="D104" s="43"/>
      <c r="E104" s="45" t="s">
        <v>191</v>
      </c>
      <c r="F104" s="15"/>
      <c r="G104" s="16" t="s">
        <v>96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3">
        <v>2801168</v>
      </c>
      <c r="P104" s="23">
        <f t="shared" si="6"/>
        <v>2801168</v>
      </c>
      <c r="Q104" s="13"/>
      <c r="R104" s="36"/>
    </row>
    <row r="105" spans="1:18" s="6" customFormat="1" ht="38.450000000000003" customHeight="1" x14ac:dyDescent="0.2">
      <c r="A105" s="43"/>
      <c r="B105" s="43"/>
      <c r="C105" s="43"/>
      <c r="D105" s="43"/>
      <c r="E105" s="45" t="s">
        <v>333</v>
      </c>
      <c r="F105" s="7"/>
      <c r="G105" s="8" t="s">
        <v>17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3">
        <v>5827222.96</v>
      </c>
      <c r="P105" s="23">
        <f t="shared" si="6"/>
        <v>5827222.96</v>
      </c>
      <c r="Q105" s="47"/>
      <c r="R105" s="48"/>
    </row>
    <row r="106" spans="1:18" s="18" customFormat="1" ht="38.25" x14ac:dyDescent="0.2">
      <c r="A106" s="14"/>
      <c r="B106" s="43"/>
      <c r="C106" s="43"/>
      <c r="D106" s="43"/>
      <c r="E106" s="45" t="s">
        <v>192</v>
      </c>
      <c r="F106" s="15"/>
      <c r="G106" s="16" t="s">
        <v>23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3">
        <v>4793254.96</v>
      </c>
      <c r="P106" s="23">
        <f t="shared" si="6"/>
        <v>4793254.96</v>
      </c>
      <c r="Q106" s="13"/>
      <c r="R106" s="36"/>
    </row>
    <row r="107" spans="1:18" s="18" customFormat="1" ht="38.25" x14ac:dyDescent="0.2">
      <c r="A107" s="14"/>
      <c r="B107" s="43"/>
      <c r="C107" s="43"/>
      <c r="D107" s="43"/>
      <c r="E107" s="45" t="s">
        <v>193</v>
      </c>
      <c r="F107" s="15"/>
      <c r="G107" s="16" t="s">
        <v>23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3">
        <v>3942194.43</v>
      </c>
      <c r="P107" s="23">
        <f t="shared" si="6"/>
        <v>3942194.43</v>
      </c>
      <c r="Q107" s="13"/>
      <c r="R107" s="36"/>
    </row>
    <row r="108" spans="1:18" s="18" customFormat="1" ht="25.5" x14ac:dyDescent="0.2">
      <c r="A108" s="14"/>
      <c r="B108" s="43"/>
      <c r="C108" s="43"/>
      <c r="D108" s="43"/>
      <c r="E108" s="45" t="s">
        <v>354</v>
      </c>
      <c r="F108" s="15"/>
      <c r="G108" s="16" t="s">
        <v>97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3">
        <v>671717.49</v>
      </c>
      <c r="P108" s="23">
        <f t="shared" si="6"/>
        <v>671717.49</v>
      </c>
      <c r="Q108" s="13"/>
      <c r="R108" s="36"/>
    </row>
    <row r="109" spans="1:18" s="18" customFormat="1" ht="38.25" x14ac:dyDescent="0.2">
      <c r="A109" s="14"/>
      <c r="B109" s="43"/>
      <c r="C109" s="43"/>
      <c r="D109" s="43"/>
      <c r="E109" s="45" t="s">
        <v>194</v>
      </c>
      <c r="F109" s="15"/>
      <c r="G109" s="16" t="s">
        <v>97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3">
        <v>4269592.28</v>
      </c>
      <c r="P109" s="23">
        <f t="shared" si="6"/>
        <v>4269592.28</v>
      </c>
      <c r="Q109" s="13"/>
      <c r="R109" s="36"/>
    </row>
    <row r="110" spans="1:18" s="18" customFormat="1" ht="38.25" x14ac:dyDescent="0.2">
      <c r="A110" s="14"/>
      <c r="B110" s="43"/>
      <c r="C110" s="43"/>
      <c r="D110" s="43"/>
      <c r="E110" s="45" t="s">
        <v>355</v>
      </c>
      <c r="F110" s="15"/>
      <c r="G110" s="16" t="s">
        <v>53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3">
        <v>2647766.8199999998</v>
      </c>
      <c r="P110" s="23">
        <f t="shared" si="6"/>
        <v>2647766.8199999998</v>
      </c>
      <c r="Q110" s="13"/>
      <c r="R110" s="36"/>
    </row>
    <row r="111" spans="1:18" s="18" customFormat="1" ht="38.25" x14ac:dyDescent="0.2">
      <c r="A111" s="14"/>
      <c r="B111" s="43"/>
      <c r="C111" s="43"/>
      <c r="D111" s="43"/>
      <c r="E111" s="45" t="s">
        <v>195</v>
      </c>
      <c r="F111" s="15"/>
      <c r="G111" s="16" t="s">
        <v>18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3">
        <v>2110456.0699999998</v>
      </c>
      <c r="P111" s="23">
        <f t="shared" si="6"/>
        <v>2110456.0699999998</v>
      </c>
      <c r="Q111" s="13"/>
      <c r="R111" s="36"/>
    </row>
    <row r="112" spans="1:18" s="18" customFormat="1" ht="38.25" x14ac:dyDescent="0.2">
      <c r="A112" s="14"/>
      <c r="B112" s="43"/>
      <c r="C112" s="43"/>
      <c r="D112" s="43"/>
      <c r="E112" s="45" t="s">
        <v>341</v>
      </c>
      <c r="F112" s="15"/>
      <c r="G112" s="16" t="s">
        <v>18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3">
        <v>1885348.32</v>
      </c>
      <c r="P112" s="23">
        <f t="shared" si="6"/>
        <v>1885348.32</v>
      </c>
      <c r="Q112" s="13"/>
      <c r="R112" s="36"/>
    </row>
    <row r="113" spans="1:18" s="18" customFormat="1" ht="38.25" x14ac:dyDescent="0.2">
      <c r="A113" s="14"/>
      <c r="B113" s="43"/>
      <c r="C113" s="43"/>
      <c r="D113" s="43"/>
      <c r="E113" s="45" t="s">
        <v>342</v>
      </c>
      <c r="F113" s="15"/>
      <c r="G113" s="16" t="s">
        <v>18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3">
        <v>2332486.77</v>
      </c>
      <c r="P113" s="23">
        <f t="shared" si="6"/>
        <v>2332486.77</v>
      </c>
      <c r="Q113" s="13"/>
      <c r="R113" s="36"/>
    </row>
    <row r="114" spans="1:18" s="18" customFormat="1" ht="38.25" x14ac:dyDescent="0.2">
      <c r="A114" s="14"/>
      <c r="B114" s="43"/>
      <c r="C114" s="43"/>
      <c r="D114" s="43"/>
      <c r="E114" s="45" t="s">
        <v>334</v>
      </c>
      <c r="F114" s="15"/>
      <c r="G114" s="16" t="s">
        <v>18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3">
        <v>1892332.42</v>
      </c>
      <c r="P114" s="23">
        <f t="shared" si="6"/>
        <v>1892332.42</v>
      </c>
      <c r="Q114" s="13"/>
      <c r="R114" s="36"/>
    </row>
    <row r="115" spans="1:18" s="18" customFormat="1" ht="38.25" x14ac:dyDescent="0.2">
      <c r="A115" s="14"/>
      <c r="B115" s="43"/>
      <c r="C115" s="43"/>
      <c r="D115" s="43"/>
      <c r="E115" s="45" t="s">
        <v>196</v>
      </c>
      <c r="F115" s="15"/>
      <c r="G115" s="16" t="s">
        <v>18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3">
        <v>2196227.2999999998</v>
      </c>
      <c r="P115" s="23">
        <f t="shared" si="6"/>
        <v>2196227.2999999998</v>
      </c>
      <c r="Q115" s="13"/>
      <c r="R115" s="36"/>
    </row>
    <row r="116" spans="1:18" s="18" customFormat="1" ht="38.25" x14ac:dyDescent="0.2">
      <c r="A116" s="14"/>
      <c r="B116" s="43"/>
      <c r="C116" s="43"/>
      <c r="D116" s="43"/>
      <c r="E116" s="45" t="s">
        <v>197</v>
      </c>
      <c r="F116" s="15"/>
      <c r="G116" s="16" t="s">
        <v>18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3">
        <v>2056460.93</v>
      </c>
      <c r="P116" s="23">
        <f t="shared" si="6"/>
        <v>2056460.93</v>
      </c>
      <c r="Q116" s="13"/>
      <c r="R116" s="36"/>
    </row>
    <row r="117" spans="1:18" s="18" customFormat="1" ht="38.25" x14ac:dyDescent="0.2">
      <c r="A117" s="14"/>
      <c r="B117" s="43"/>
      <c r="C117" s="43"/>
      <c r="D117" s="43"/>
      <c r="E117" s="45" t="s">
        <v>198</v>
      </c>
      <c r="F117" s="15"/>
      <c r="G117" s="16" t="s">
        <v>18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3">
        <v>2312320.58</v>
      </c>
      <c r="P117" s="23">
        <f t="shared" si="6"/>
        <v>2312320.58</v>
      </c>
      <c r="Q117" s="13"/>
      <c r="R117" s="36"/>
    </row>
    <row r="118" spans="1:18" s="18" customFormat="1" ht="38.25" x14ac:dyDescent="0.2">
      <c r="A118" s="14"/>
      <c r="B118" s="43"/>
      <c r="C118" s="43"/>
      <c r="D118" s="43"/>
      <c r="E118" s="45" t="s">
        <v>199</v>
      </c>
      <c r="F118" s="15"/>
      <c r="G118" s="16" t="s">
        <v>18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3">
        <v>1842046.66</v>
      </c>
      <c r="P118" s="23">
        <f t="shared" ref="P118:P149" si="7">SUM(H118:O118)</f>
        <v>1842046.66</v>
      </c>
      <c r="Q118" s="13"/>
      <c r="R118" s="36"/>
    </row>
    <row r="119" spans="1:18" s="18" customFormat="1" ht="38.25" x14ac:dyDescent="0.2">
      <c r="A119" s="14"/>
      <c r="B119" s="43"/>
      <c r="C119" s="43"/>
      <c r="D119" s="43"/>
      <c r="E119" s="45" t="s">
        <v>200</v>
      </c>
      <c r="F119" s="15"/>
      <c r="G119" s="16" t="s">
        <v>18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3">
        <v>2726006.03</v>
      </c>
      <c r="P119" s="23">
        <f t="shared" si="7"/>
        <v>2726006.03</v>
      </c>
      <c r="Q119" s="13"/>
      <c r="R119" s="36"/>
    </row>
    <row r="120" spans="1:18" s="18" customFormat="1" ht="38.25" x14ac:dyDescent="0.2">
      <c r="A120" s="14"/>
      <c r="B120" s="43"/>
      <c r="C120" s="43"/>
      <c r="D120" s="43"/>
      <c r="E120" s="45" t="s">
        <v>201</v>
      </c>
      <c r="F120" s="15"/>
      <c r="G120" s="16" t="s">
        <v>97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3">
        <v>3954752.39</v>
      </c>
      <c r="P120" s="23">
        <f t="shared" si="7"/>
        <v>3954752.39</v>
      </c>
      <c r="Q120" s="13"/>
      <c r="R120" s="36"/>
    </row>
    <row r="121" spans="1:18" s="18" customFormat="1" ht="38.25" x14ac:dyDescent="0.2">
      <c r="A121" s="14"/>
      <c r="B121" s="43"/>
      <c r="C121" s="43"/>
      <c r="D121" s="43"/>
      <c r="E121" s="45" t="s">
        <v>202</v>
      </c>
      <c r="F121" s="15"/>
      <c r="G121" s="16" t="s">
        <v>18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3">
        <v>361390.43</v>
      </c>
      <c r="P121" s="23">
        <f t="shared" si="7"/>
        <v>361390.43</v>
      </c>
      <c r="Q121" s="13"/>
      <c r="R121" s="36"/>
    </row>
    <row r="122" spans="1:18" s="6" customFormat="1" ht="25.5" customHeight="1" x14ac:dyDescent="0.2">
      <c r="A122" s="43"/>
      <c r="B122" s="43"/>
      <c r="C122" s="43"/>
      <c r="D122" s="43"/>
      <c r="E122" s="45" t="s">
        <v>203</v>
      </c>
      <c r="F122" s="7"/>
      <c r="G122" s="8" t="s">
        <v>18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3">
        <v>6521283.3899999997</v>
      </c>
      <c r="P122" s="23">
        <f t="shared" si="7"/>
        <v>6521283.3899999997</v>
      </c>
      <c r="Q122" s="47"/>
      <c r="R122" s="48"/>
    </row>
    <row r="123" spans="1:18" s="18" customFormat="1" ht="38.25" x14ac:dyDescent="0.2">
      <c r="A123" s="14"/>
      <c r="B123" s="43"/>
      <c r="C123" s="43"/>
      <c r="D123" s="43"/>
      <c r="E123" s="45" t="s">
        <v>204</v>
      </c>
      <c r="F123" s="15"/>
      <c r="G123" s="16" t="s">
        <v>62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3">
        <v>2102806.0099999998</v>
      </c>
      <c r="P123" s="23">
        <f t="shared" si="7"/>
        <v>2102806.0099999998</v>
      </c>
      <c r="Q123" s="13"/>
      <c r="R123" s="36"/>
    </row>
    <row r="124" spans="1:18" s="6" customFormat="1" ht="38.450000000000003" customHeight="1" x14ac:dyDescent="0.2">
      <c r="A124" s="43"/>
      <c r="B124" s="43"/>
      <c r="C124" s="43"/>
      <c r="D124" s="43"/>
      <c r="E124" s="45" t="s">
        <v>205</v>
      </c>
      <c r="F124" s="7"/>
      <c r="G124" s="8" t="s">
        <v>90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3">
        <v>2597124</v>
      </c>
      <c r="P124" s="23">
        <f t="shared" si="7"/>
        <v>2597124</v>
      </c>
      <c r="Q124" s="47"/>
      <c r="R124" s="48"/>
    </row>
    <row r="125" spans="1:18" s="18" customFormat="1" ht="38.25" x14ac:dyDescent="0.2">
      <c r="A125" s="14"/>
      <c r="B125" s="43"/>
      <c r="C125" s="43"/>
      <c r="D125" s="43"/>
      <c r="E125" s="45" t="s">
        <v>206</v>
      </c>
      <c r="F125" s="15"/>
      <c r="G125" s="16" t="s">
        <v>61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3">
        <v>7080617.5999999996</v>
      </c>
      <c r="P125" s="23">
        <f t="shared" si="7"/>
        <v>7080617.5999999996</v>
      </c>
      <c r="Q125" s="13"/>
      <c r="R125" s="36"/>
    </row>
    <row r="126" spans="1:18" s="18" customFormat="1" ht="38.25" x14ac:dyDescent="0.2">
      <c r="A126" s="14"/>
      <c r="B126" s="43"/>
      <c r="C126" s="43"/>
      <c r="D126" s="43"/>
      <c r="E126" s="45" t="s">
        <v>207</v>
      </c>
      <c r="F126" s="15"/>
      <c r="G126" s="16" t="s">
        <v>38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3">
        <v>8331887.1399999997</v>
      </c>
      <c r="P126" s="23">
        <f t="shared" si="7"/>
        <v>8331887.1399999997</v>
      </c>
      <c r="Q126" s="13"/>
      <c r="R126" s="36"/>
    </row>
    <row r="127" spans="1:18" s="18" customFormat="1" ht="51" x14ac:dyDescent="0.2">
      <c r="A127" s="14"/>
      <c r="B127" s="43"/>
      <c r="C127" s="43"/>
      <c r="D127" s="43"/>
      <c r="E127" s="45" t="s">
        <v>208</v>
      </c>
      <c r="F127" s="15"/>
      <c r="G127" s="16" t="s">
        <v>118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3">
        <v>4154308</v>
      </c>
      <c r="P127" s="23">
        <f t="shared" si="7"/>
        <v>4154308</v>
      </c>
      <c r="Q127" s="13"/>
      <c r="R127" s="36"/>
    </row>
    <row r="128" spans="1:18" s="18" customFormat="1" ht="38.25" x14ac:dyDescent="0.2">
      <c r="A128" s="14"/>
      <c r="B128" s="43"/>
      <c r="C128" s="43"/>
      <c r="D128" s="43"/>
      <c r="E128" s="45" t="s">
        <v>209</v>
      </c>
      <c r="F128" s="15"/>
      <c r="G128" s="16" t="s">
        <v>53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3">
        <v>2259216</v>
      </c>
      <c r="P128" s="23">
        <f t="shared" si="7"/>
        <v>2259216</v>
      </c>
      <c r="Q128" s="13"/>
      <c r="R128" s="36"/>
    </row>
    <row r="129" spans="1:18" s="18" customFormat="1" ht="25.5" x14ac:dyDescent="0.2">
      <c r="A129" s="14"/>
      <c r="B129" s="43"/>
      <c r="C129" s="43"/>
      <c r="D129" s="43"/>
      <c r="E129" s="45" t="s">
        <v>111</v>
      </c>
      <c r="F129" s="15"/>
      <c r="G129" s="16" t="s">
        <v>67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3">
        <v>16247189.609999999</v>
      </c>
      <c r="P129" s="23">
        <f t="shared" si="7"/>
        <v>16247189.609999999</v>
      </c>
      <c r="Q129" s="13"/>
      <c r="R129" s="36"/>
    </row>
    <row r="130" spans="1:18" s="18" customFormat="1" ht="25.5" x14ac:dyDescent="0.2">
      <c r="A130" s="14"/>
      <c r="B130" s="43"/>
      <c r="C130" s="43"/>
      <c r="D130" s="43"/>
      <c r="E130" s="45" t="s">
        <v>210</v>
      </c>
      <c r="F130" s="15"/>
      <c r="G130" s="16" t="s">
        <v>84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3">
        <v>8576976.8599999994</v>
      </c>
      <c r="P130" s="23">
        <f t="shared" si="7"/>
        <v>8576976.8599999994</v>
      </c>
      <c r="Q130" s="13"/>
      <c r="R130" s="36"/>
    </row>
    <row r="131" spans="1:18" s="18" customFormat="1" ht="25.5" x14ac:dyDescent="0.2">
      <c r="A131" s="24"/>
      <c r="B131" s="49"/>
      <c r="C131" s="49"/>
      <c r="D131" s="49"/>
      <c r="E131" s="50" t="s">
        <v>211</v>
      </c>
      <c r="F131" s="25"/>
      <c r="G131" s="26" t="s">
        <v>87</v>
      </c>
      <c r="H131" s="51">
        <v>0</v>
      </c>
      <c r="I131" s="51">
        <v>0</v>
      </c>
      <c r="J131" s="51">
        <v>0</v>
      </c>
      <c r="K131" s="51">
        <v>0</v>
      </c>
      <c r="L131" s="51">
        <v>0</v>
      </c>
      <c r="M131" s="51">
        <v>0</v>
      </c>
      <c r="N131" s="51">
        <v>0</v>
      </c>
      <c r="O131" s="33">
        <v>2180691.31</v>
      </c>
      <c r="P131" s="33">
        <f t="shared" si="7"/>
        <v>2180691.31</v>
      </c>
      <c r="Q131" s="15"/>
      <c r="R131" s="39"/>
    </row>
    <row r="132" spans="1:18" s="18" customFormat="1" ht="25.5" x14ac:dyDescent="0.2">
      <c r="A132" s="14"/>
      <c r="B132" s="43"/>
      <c r="C132" s="43"/>
      <c r="D132" s="43"/>
      <c r="E132" s="45" t="s">
        <v>212</v>
      </c>
      <c r="F132" s="15"/>
      <c r="G132" s="16" t="s">
        <v>52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3">
        <v>1811937.96</v>
      </c>
      <c r="P132" s="23">
        <f t="shared" si="7"/>
        <v>1811937.96</v>
      </c>
      <c r="Q132" s="15"/>
      <c r="R132" s="39"/>
    </row>
    <row r="133" spans="1:18" s="18" customFormat="1" ht="25.5" x14ac:dyDescent="0.2">
      <c r="A133" s="14"/>
      <c r="B133" s="43"/>
      <c r="C133" s="43"/>
      <c r="D133" s="43"/>
      <c r="E133" s="45" t="s">
        <v>213</v>
      </c>
      <c r="F133" s="15"/>
      <c r="G133" s="16" t="s">
        <v>29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3">
        <v>29184071.329999998</v>
      </c>
      <c r="P133" s="23">
        <f t="shared" si="7"/>
        <v>29184071.329999998</v>
      </c>
      <c r="Q133" s="15"/>
      <c r="R133" s="39"/>
    </row>
    <row r="134" spans="1:18" s="18" customFormat="1" ht="25.5" x14ac:dyDescent="0.2">
      <c r="A134" s="14"/>
      <c r="B134" s="43"/>
      <c r="C134" s="43"/>
      <c r="D134" s="43"/>
      <c r="E134" s="45" t="s">
        <v>214</v>
      </c>
      <c r="F134" s="15"/>
      <c r="G134" s="16" t="s">
        <v>87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3">
        <v>2597028.7200000002</v>
      </c>
      <c r="P134" s="23">
        <f t="shared" si="7"/>
        <v>2597028.7200000002</v>
      </c>
      <c r="Q134" s="13"/>
      <c r="R134" s="36"/>
    </row>
    <row r="135" spans="1:18" s="18" customFormat="1" ht="25.5" x14ac:dyDescent="0.2">
      <c r="A135" s="14"/>
      <c r="B135" s="43"/>
      <c r="C135" s="43"/>
      <c r="D135" s="43"/>
      <c r="E135" s="45" t="s">
        <v>215</v>
      </c>
      <c r="F135" s="15"/>
      <c r="G135" s="16" t="s">
        <v>87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3">
        <v>5050346.28</v>
      </c>
      <c r="P135" s="23">
        <f t="shared" si="7"/>
        <v>5050346.28</v>
      </c>
      <c r="Q135" s="13"/>
      <c r="R135" s="36"/>
    </row>
    <row r="136" spans="1:18" s="18" customFormat="1" ht="25.5" x14ac:dyDescent="0.2">
      <c r="A136" s="14"/>
      <c r="B136" s="43"/>
      <c r="C136" s="43"/>
      <c r="D136" s="43"/>
      <c r="E136" s="45" t="s">
        <v>216</v>
      </c>
      <c r="F136" s="15"/>
      <c r="G136" s="16" t="s">
        <v>87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3">
        <v>3804025.27</v>
      </c>
      <c r="P136" s="23">
        <f t="shared" si="7"/>
        <v>3804025.27</v>
      </c>
      <c r="Q136" s="13"/>
      <c r="R136" s="36"/>
    </row>
    <row r="137" spans="1:18" s="18" customFormat="1" ht="38.25" x14ac:dyDescent="0.2">
      <c r="A137" s="14"/>
      <c r="B137" s="43"/>
      <c r="C137" s="43"/>
      <c r="D137" s="43"/>
      <c r="E137" s="45" t="s">
        <v>217</v>
      </c>
      <c r="F137" s="15"/>
      <c r="G137" s="16" t="s">
        <v>53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3">
        <v>11957460.369999999</v>
      </c>
      <c r="P137" s="23">
        <f t="shared" si="7"/>
        <v>11957460.369999999</v>
      </c>
      <c r="Q137" s="13"/>
      <c r="R137" s="36"/>
    </row>
    <row r="138" spans="1:18" s="18" customFormat="1" x14ac:dyDescent="0.2">
      <c r="A138" s="14"/>
      <c r="B138" s="43"/>
      <c r="C138" s="43"/>
      <c r="D138" s="43"/>
      <c r="E138" s="45" t="s">
        <v>218</v>
      </c>
      <c r="F138" s="15"/>
      <c r="G138" s="16" t="s">
        <v>54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3">
        <v>1831890.37</v>
      </c>
      <c r="P138" s="23">
        <f t="shared" si="7"/>
        <v>1831890.37</v>
      </c>
      <c r="Q138" s="13"/>
      <c r="R138" s="36"/>
    </row>
    <row r="139" spans="1:18" s="18" customFormat="1" x14ac:dyDescent="0.2">
      <c r="A139" s="14"/>
      <c r="B139" s="43"/>
      <c r="C139" s="43"/>
      <c r="D139" s="43"/>
      <c r="E139" s="45" t="s">
        <v>219</v>
      </c>
      <c r="F139" s="15"/>
      <c r="G139" s="16" t="s">
        <v>54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3">
        <v>3434794.45</v>
      </c>
      <c r="P139" s="23">
        <f t="shared" si="7"/>
        <v>3434794.45</v>
      </c>
      <c r="Q139" s="13"/>
      <c r="R139" s="36"/>
    </row>
    <row r="140" spans="1:18" s="18" customFormat="1" ht="25.5" x14ac:dyDescent="0.2">
      <c r="A140" s="14"/>
      <c r="B140" s="43"/>
      <c r="C140" s="43"/>
      <c r="D140" s="43"/>
      <c r="E140" s="45" t="s">
        <v>352</v>
      </c>
      <c r="F140" s="15"/>
      <c r="G140" s="16" t="s">
        <v>120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3">
        <v>6142376.3200000003</v>
      </c>
      <c r="P140" s="23">
        <f t="shared" si="7"/>
        <v>6142376.3200000003</v>
      </c>
      <c r="Q140" s="13"/>
      <c r="R140" s="36"/>
    </row>
    <row r="141" spans="1:18" s="18" customFormat="1" x14ac:dyDescent="0.2">
      <c r="A141" s="14"/>
      <c r="B141" s="43"/>
      <c r="C141" s="43"/>
      <c r="D141" s="43"/>
      <c r="E141" s="45" t="s">
        <v>220</v>
      </c>
      <c r="F141" s="15"/>
      <c r="G141" s="16" t="s">
        <v>53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3">
        <v>6899000</v>
      </c>
      <c r="P141" s="23">
        <f t="shared" si="7"/>
        <v>6899000</v>
      </c>
      <c r="Q141" s="13"/>
      <c r="R141" s="36"/>
    </row>
    <row r="142" spans="1:18" s="18" customFormat="1" x14ac:dyDescent="0.2">
      <c r="A142" s="14"/>
      <c r="B142" s="43"/>
      <c r="C142" s="43"/>
      <c r="D142" s="43"/>
      <c r="E142" s="45" t="s">
        <v>221</v>
      </c>
      <c r="F142" s="15"/>
      <c r="G142" s="16" t="s">
        <v>47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3">
        <v>16913960</v>
      </c>
      <c r="P142" s="23">
        <f t="shared" si="7"/>
        <v>16913960</v>
      </c>
      <c r="Q142" s="13"/>
      <c r="R142" s="36"/>
    </row>
    <row r="143" spans="1:18" s="18" customFormat="1" x14ac:dyDescent="0.2">
      <c r="A143" s="14"/>
      <c r="B143" s="43"/>
      <c r="C143" s="43"/>
      <c r="D143" s="43"/>
      <c r="E143" s="45" t="s">
        <v>222</v>
      </c>
      <c r="F143" s="15"/>
      <c r="G143" s="16" t="s">
        <v>118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3">
        <v>10583840</v>
      </c>
      <c r="P143" s="23">
        <f t="shared" si="7"/>
        <v>10583840</v>
      </c>
      <c r="Q143" s="13"/>
      <c r="R143" s="36"/>
    </row>
    <row r="144" spans="1:18" s="18" customFormat="1" x14ac:dyDescent="0.2">
      <c r="A144" s="14"/>
      <c r="B144" s="43"/>
      <c r="C144" s="43"/>
      <c r="D144" s="43"/>
      <c r="E144" s="45" t="s">
        <v>221</v>
      </c>
      <c r="F144" s="15"/>
      <c r="G144" s="16" t="s">
        <v>114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3">
        <v>6618560.5199999996</v>
      </c>
      <c r="P144" s="23">
        <f t="shared" si="7"/>
        <v>6618560.5199999996</v>
      </c>
      <c r="Q144" s="13"/>
      <c r="R144" s="36"/>
    </row>
    <row r="145" spans="1:18" s="18" customFormat="1" x14ac:dyDescent="0.2">
      <c r="A145" s="14"/>
      <c r="B145" s="43"/>
      <c r="C145" s="43"/>
      <c r="D145" s="43"/>
      <c r="E145" s="45" t="s">
        <v>221</v>
      </c>
      <c r="F145" s="15"/>
      <c r="G145" s="16" t="s">
        <v>35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3">
        <v>13537199.99</v>
      </c>
      <c r="P145" s="23">
        <f t="shared" si="7"/>
        <v>13537199.99</v>
      </c>
      <c r="Q145" s="13"/>
      <c r="R145" s="36"/>
    </row>
    <row r="146" spans="1:18" s="18" customFormat="1" x14ac:dyDescent="0.2">
      <c r="A146" s="14"/>
      <c r="B146" s="43"/>
      <c r="C146" s="43"/>
      <c r="D146" s="43"/>
      <c r="E146" s="45" t="s">
        <v>221</v>
      </c>
      <c r="F146" s="15"/>
      <c r="G146" s="16" t="s">
        <v>96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3">
        <v>19863843.870000001</v>
      </c>
      <c r="P146" s="23">
        <f t="shared" si="7"/>
        <v>19863843.870000001</v>
      </c>
      <c r="Q146" s="13"/>
      <c r="R146" s="36"/>
    </row>
    <row r="147" spans="1:18" s="18" customFormat="1" x14ac:dyDescent="0.2">
      <c r="A147" s="14"/>
      <c r="B147" s="43"/>
      <c r="C147" s="43"/>
      <c r="D147" s="43"/>
      <c r="E147" s="45" t="s">
        <v>221</v>
      </c>
      <c r="F147" s="15"/>
      <c r="G147" s="16" t="s">
        <v>115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3">
        <v>14363120</v>
      </c>
      <c r="P147" s="23">
        <f t="shared" si="7"/>
        <v>14363120</v>
      </c>
      <c r="Q147" s="13"/>
      <c r="R147" s="36"/>
    </row>
    <row r="148" spans="1:18" s="18" customFormat="1" x14ac:dyDescent="0.2">
      <c r="A148" s="14"/>
      <c r="B148" s="43"/>
      <c r="C148" s="43"/>
      <c r="D148" s="43"/>
      <c r="E148" s="45" t="s">
        <v>223</v>
      </c>
      <c r="F148" s="15"/>
      <c r="G148" s="16" t="s">
        <v>98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3">
        <v>6565897.8200000003</v>
      </c>
      <c r="P148" s="23">
        <f t="shared" si="7"/>
        <v>6565897.8200000003</v>
      </c>
      <c r="Q148" s="13"/>
      <c r="R148" s="36"/>
    </row>
    <row r="149" spans="1:18" s="18" customFormat="1" x14ac:dyDescent="0.2">
      <c r="A149" s="14"/>
      <c r="B149" s="43"/>
      <c r="C149" s="43"/>
      <c r="D149" s="43"/>
      <c r="E149" s="45" t="s">
        <v>223</v>
      </c>
      <c r="F149" s="15"/>
      <c r="G149" s="16" t="s">
        <v>116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3">
        <v>8000380.8799999999</v>
      </c>
      <c r="P149" s="23">
        <f t="shared" si="7"/>
        <v>8000380.8799999999</v>
      </c>
      <c r="Q149" s="13"/>
      <c r="R149" s="36"/>
    </row>
    <row r="150" spans="1:18" s="18" customFormat="1" x14ac:dyDescent="0.2">
      <c r="A150" s="14"/>
      <c r="B150" s="43"/>
      <c r="C150" s="43"/>
      <c r="D150" s="43"/>
      <c r="E150" s="45" t="s">
        <v>224</v>
      </c>
      <c r="F150" s="15"/>
      <c r="G150" s="16" t="s">
        <v>51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3">
        <v>1100000</v>
      </c>
      <c r="P150" s="23">
        <f t="shared" ref="P150:P153" si="8">SUM(H150:O150)</f>
        <v>1100000</v>
      </c>
      <c r="Q150" s="13"/>
      <c r="R150" s="36"/>
    </row>
    <row r="151" spans="1:18" s="18" customFormat="1" ht="25.5" x14ac:dyDescent="0.2">
      <c r="A151" s="14"/>
      <c r="B151" s="43"/>
      <c r="C151" s="43"/>
      <c r="D151" s="43"/>
      <c r="E151" s="45" t="s">
        <v>225</v>
      </c>
      <c r="F151" s="15"/>
      <c r="G151" s="16" t="s">
        <v>112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3">
        <v>18112936</v>
      </c>
      <c r="P151" s="23">
        <f t="shared" si="8"/>
        <v>18112936</v>
      </c>
      <c r="Q151" s="13"/>
      <c r="R151" s="36"/>
    </row>
    <row r="152" spans="1:18" s="18" customFormat="1" ht="25.5" x14ac:dyDescent="0.2">
      <c r="A152" s="14"/>
      <c r="B152" s="43"/>
      <c r="C152" s="43"/>
      <c r="D152" s="43"/>
      <c r="E152" s="45" t="s">
        <v>226</v>
      </c>
      <c r="F152" s="15"/>
      <c r="G152" s="16" t="s">
        <v>119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3">
        <v>8067336.6500000004</v>
      </c>
      <c r="P152" s="23">
        <f t="shared" si="8"/>
        <v>8067336.6500000004</v>
      </c>
      <c r="Q152" s="13"/>
      <c r="R152" s="36"/>
    </row>
    <row r="153" spans="1:18" s="18" customFormat="1" x14ac:dyDescent="0.2">
      <c r="A153" s="14"/>
      <c r="B153" s="43"/>
      <c r="C153" s="43"/>
      <c r="D153" s="43"/>
      <c r="E153" s="45" t="s">
        <v>227</v>
      </c>
      <c r="F153" s="15"/>
      <c r="G153" s="16" t="s">
        <v>81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3">
        <v>4998208</v>
      </c>
      <c r="P153" s="23">
        <f t="shared" si="8"/>
        <v>4998208</v>
      </c>
      <c r="Q153" s="13"/>
      <c r="R153" s="36"/>
    </row>
    <row r="154" spans="1:18" ht="6" customHeight="1" x14ac:dyDescent="0.2">
      <c r="A154" s="14"/>
      <c r="B154" s="43"/>
      <c r="C154" s="43"/>
      <c r="D154" s="43"/>
      <c r="E154" s="45"/>
      <c r="F154" s="15"/>
      <c r="G154" s="16"/>
      <c r="H154" s="23"/>
      <c r="I154" s="23"/>
      <c r="J154" s="23"/>
      <c r="K154" s="23"/>
      <c r="L154" s="23"/>
      <c r="M154" s="23"/>
      <c r="N154" s="23"/>
      <c r="O154" s="23"/>
      <c r="P154" s="23"/>
    </row>
    <row r="155" spans="1:18" ht="24" customHeight="1" x14ac:dyDescent="0.2">
      <c r="A155" s="14"/>
      <c r="B155" s="74" t="s">
        <v>21</v>
      </c>
      <c r="C155" s="74"/>
      <c r="D155" s="74"/>
      <c r="E155" s="74"/>
      <c r="F155" s="15"/>
      <c r="G155" s="16"/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1">
        <v>710621548</v>
      </c>
      <c r="P155" s="11">
        <v>710621548</v>
      </c>
    </row>
    <row r="156" spans="1:18" s="15" customFormat="1" ht="24" customHeight="1" x14ac:dyDescent="0.2">
      <c r="A156" s="41"/>
      <c r="B156" s="41"/>
      <c r="C156" s="63" t="s">
        <v>13</v>
      </c>
      <c r="D156" s="63"/>
      <c r="E156" s="63"/>
      <c r="G156" s="20"/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1">
        <v>710621548</v>
      </c>
      <c r="P156" s="11">
        <v>710621548</v>
      </c>
      <c r="R156" s="40"/>
    </row>
    <row r="157" spans="1:18" s="13" customFormat="1" x14ac:dyDescent="0.2">
      <c r="A157" s="15"/>
      <c r="B157" s="7"/>
      <c r="C157" s="7"/>
      <c r="D157" s="43" t="s">
        <v>14</v>
      </c>
      <c r="E157" s="46" t="s">
        <v>22</v>
      </c>
      <c r="F157" s="15"/>
      <c r="G157" s="20"/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1">
        <v>710621548</v>
      </c>
      <c r="P157" s="11">
        <v>710621548</v>
      </c>
      <c r="R157" s="36"/>
    </row>
    <row r="158" spans="1:18" ht="51" x14ac:dyDescent="0.2">
      <c r="A158" s="14"/>
      <c r="B158" s="43"/>
      <c r="C158" s="43"/>
      <c r="D158" s="43"/>
      <c r="E158" s="45" t="s">
        <v>236</v>
      </c>
      <c r="F158" s="15"/>
      <c r="G158" s="16" t="s">
        <v>23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3">
        <v>7956285.7699999996</v>
      </c>
      <c r="P158" s="23">
        <f t="shared" ref="P158:P189" si="9">SUM(H158:O158)</f>
        <v>7956285.7699999996</v>
      </c>
    </row>
    <row r="159" spans="1:18" ht="38.25" x14ac:dyDescent="0.2">
      <c r="A159" s="14"/>
      <c r="B159" s="43"/>
      <c r="C159" s="43"/>
      <c r="D159" s="43"/>
      <c r="E159" s="45" t="s">
        <v>343</v>
      </c>
      <c r="F159" s="15"/>
      <c r="G159" s="16" t="s">
        <v>19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3">
        <v>3430950.78</v>
      </c>
      <c r="P159" s="23">
        <f t="shared" si="9"/>
        <v>3430950.78</v>
      </c>
    </row>
    <row r="160" spans="1:18" s="53" customFormat="1" ht="38.450000000000003" customHeight="1" x14ac:dyDescent="0.2">
      <c r="A160" s="43"/>
      <c r="B160" s="43"/>
      <c r="C160" s="43"/>
      <c r="D160" s="43"/>
      <c r="E160" s="45" t="s">
        <v>68</v>
      </c>
      <c r="F160" s="7"/>
      <c r="G160" s="8" t="s">
        <v>19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3">
        <v>2624559.69</v>
      </c>
      <c r="P160" s="23">
        <f t="shared" si="9"/>
        <v>2624559.69</v>
      </c>
      <c r="Q160" s="47"/>
      <c r="R160" s="48"/>
    </row>
    <row r="161" spans="1:16" ht="38.25" x14ac:dyDescent="0.2">
      <c r="A161" s="14"/>
      <c r="B161" s="43"/>
      <c r="C161" s="43"/>
      <c r="D161" s="43"/>
      <c r="E161" s="45" t="s">
        <v>237</v>
      </c>
      <c r="F161" s="15"/>
      <c r="G161" s="16" t="s">
        <v>19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3">
        <v>5526651.0800000001</v>
      </c>
      <c r="P161" s="23">
        <f t="shared" si="9"/>
        <v>5526651.0800000001</v>
      </c>
    </row>
    <row r="162" spans="1:16" x14ac:dyDescent="0.2">
      <c r="A162" s="14"/>
      <c r="B162" s="43"/>
      <c r="C162" s="43"/>
      <c r="D162" s="43"/>
      <c r="E162" s="45" t="s">
        <v>126</v>
      </c>
      <c r="F162" s="15"/>
      <c r="G162" s="16" t="s">
        <v>54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3">
        <v>3089261.75</v>
      </c>
      <c r="P162" s="23">
        <f t="shared" si="9"/>
        <v>3089261.75</v>
      </c>
    </row>
    <row r="163" spans="1:16" ht="25.5" x14ac:dyDescent="0.2">
      <c r="A163" s="14"/>
      <c r="B163" s="43"/>
      <c r="C163" s="43"/>
      <c r="D163" s="43"/>
      <c r="E163" s="45" t="s">
        <v>238</v>
      </c>
      <c r="F163" s="15"/>
      <c r="G163" s="16" t="s">
        <v>56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3">
        <v>8487814.3100000005</v>
      </c>
      <c r="P163" s="23">
        <f t="shared" si="9"/>
        <v>8487814.3100000005</v>
      </c>
    </row>
    <row r="164" spans="1:16" ht="25.5" x14ac:dyDescent="0.2">
      <c r="A164" s="14"/>
      <c r="B164" s="43"/>
      <c r="C164" s="43"/>
      <c r="D164" s="43"/>
      <c r="E164" s="45" t="s">
        <v>239</v>
      </c>
      <c r="F164" s="15"/>
      <c r="G164" s="16" t="s">
        <v>41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3">
        <v>5997288.6200000001</v>
      </c>
      <c r="P164" s="23">
        <f t="shared" si="9"/>
        <v>5997288.6200000001</v>
      </c>
    </row>
    <row r="165" spans="1:16" ht="25.5" x14ac:dyDescent="0.2">
      <c r="A165" s="14"/>
      <c r="B165" s="43"/>
      <c r="C165" s="43"/>
      <c r="D165" s="43"/>
      <c r="E165" s="45" t="s">
        <v>240</v>
      </c>
      <c r="F165" s="15"/>
      <c r="G165" s="16" t="s">
        <v>55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3">
        <v>2306674.81</v>
      </c>
      <c r="P165" s="23">
        <f t="shared" si="9"/>
        <v>2306674.81</v>
      </c>
    </row>
    <row r="166" spans="1:16" x14ac:dyDescent="0.2">
      <c r="A166" s="14"/>
      <c r="B166" s="43"/>
      <c r="C166" s="43"/>
      <c r="D166" s="43"/>
      <c r="E166" s="45" t="s">
        <v>241</v>
      </c>
      <c r="F166" s="15"/>
      <c r="G166" s="16" t="s">
        <v>82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3">
        <v>6375973.9199999999</v>
      </c>
      <c r="P166" s="23">
        <f t="shared" si="9"/>
        <v>6375973.9199999999</v>
      </c>
    </row>
    <row r="167" spans="1:16" ht="25.5" x14ac:dyDescent="0.2">
      <c r="A167" s="14"/>
      <c r="B167" s="43"/>
      <c r="C167" s="43"/>
      <c r="D167" s="43"/>
      <c r="E167" s="45" t="s">
        <v>230</v>
      </c>
      <c r="F167" s="15"/>
      <c r="G167" s="16" t="s">
        <v>18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3">
        <v>3003174.7</v>
      </c>
      <c r="P167" s="23">
        <f t="shared" si="9"/>
        <v>3003174.7</v>
      </c>
    </row>
    <row r="168" spans="1:16" ht="25.5" x14ac:dyDescent="0.2">
      <c r="A168" s="14"/>
      <c r="B168" s="43"/>
      <c r="C168" s="43"/>
      <c r="D168" s="43"/>
      <c r="E168" s="45" t="s">
        <v>353</v>
      </c>
      <c r="F168" s="15"/>
      <c r="G168" s="16" t="s">
        <v>39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3">
        <v>1019118.41</v>
      </c>
      <c r="P168" s="23">
        <f t="shared" si="9"/>
        <v>1019118.41</v>
      </c>
    </row>
    <row r="169" spans="1:16" ht="38.25" x14ac:dyDescent="0.2">
      <c r="A169" s="14"/>
      <c r="B169" s="43"/>
      <c r="C169" s="43"/>
      <c r="D169" s="43"/>
      <c r="E169" s="45" t="s">
        <v>242</v>
      </c>
      <c r="F169" s="15"/>
      <c r="G169" s="16" t="s">
        <v>55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3">
        <v>463536.19</v>
      </c>
      <c r="P169" s="23">
        <f t="shared" si="9"/>
        <v>463536.19</v>
      </c>
    </row>
    <row r="170" spans="1:16" ht="38.25" x14ac:dyDescent="0.2">
      <c r="A170" s="14"/>
      <c r="B170" s="43"/>
      <c r="C170" s="43"/>
      <c r="D170" s="43"/>
      <c r="E170" s="45" t="s">
        <v>243</v>
      </c>
      <c r="F170" s="15"/>
      <c r="G170" s="16" t="s">
        <v>94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3">
        <v>2566546.16</v>
      </c>
      <c r="P170" s="23">
        <f t="shared" si="9"/>
        <v>2566546.16</v>
      </c>
    </row>
    <row r="171" spans="1:16" ht="38.25" x14ac:dyDescent="0.2">
      <c r="A171" s="14"/>
      <c r="B171" s="43"/>
      <c r="C171" s="43"/>
      <c r="D171" s="43"/>
      <c r="E171" s="45" t="s">
        <v>244</v>
      </c>
      <c r="F171" s="15"/>
      <c r="G171" s="16" t="s">
        <v>52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3">
        <v>822000</v>
      </c>
      <c r="P171" s="23">
        <f t="shared" si="9"/>
        <v>822000</v>
      </c>
    </row>
    <row r="172" spans="1:16" ht="38.25" x14ac:dyDescent="0.2">
      <c r="A172" s="14"/>
      <c r="B172" s="43"/>
      <c r="C172" s="43"/>
      <c r="D172" s="43"/>
      <c r="E172" s="45" t="s">
        <v>244</v>
      </c>
      <c r="F172" s="15"/>
      <c r="G172" s="16" t="s">
        <v>18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3">
        <v>2063408.41</v>
      </c>
      <c r="P172" s="23">
        <f t="shared" si="9"/>
        <v>2063408.41</v>
      </c>
    </row>
    <row r="173" spans="1:16" ht="38.25" x14ac:dyDescent="0.2">
      <c r="A173" s="14"/>
      <c r="B173" s="43"/>
      <c r="C173" s="43"/>
      <c r="D173" s="43"/>
      <c r="E173" s="45" t="s">
        <v>231</v>
      </c>
      <c r="F173" s="15"/>
      <c r="G173" s="16" t="s">
        <v>24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3">
        <v>139305.1</v>
      </c>
      <c r="P173" s="23">
        <f t="shared" si="9"/>
        <v>139305.1</v>
      </c>
    </row>
    <row r="174" spans="1:16" ht="25.5" x14ac:dyDescent="0.2">
      <c r="A174" s="14"/>
      <c r="B174" s="43"/>
      <c r="C174" s="43"/>
      <c r="D174" s="43"/>
      <c r="E174" s="45" t="s">
        <v>157</v>
      </c>
      <c r="F174" s="15"/>
      <c r="G174" s="16" t="s">
        <v>18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3">
        <v>200159382.34999999</v>
      </c>
      <c r="P174" s="23">
        <f t="shared" si="9"/>
        <v>200159382.34999999</v>
      </c>
    </row>
    <row r="175" spans="1:16" ht="38.25" x14ac:dyDescent="0.2">
      <c r="A175" s="14"/>
      <c r="B175" s="43"/>
      <c r="C175" s="43"/>
      <c r="D175" s="43"/>
      <c r="E175" s="45" t="s">
        <v>245</v>
      </c>
      <c r="F175" s="15"/>
      <c r="G175" s="16" t="s">
        <v>18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3">
        <v>25000000</v>
      </c>
      <c r="P175" s="23">
        <f t="shared" si="9"/>
        <v>25000000</v>
      </c>
    </row>
    <row r="176" spans="1:16" ht="38.25" x14ac:dyDescent="0.2">
      <c r="A176" s="14"/>
      <c r="B176" s="43"/>
      <c r="C176" s="43"/>
      <c r="D176" s="43"/>
      <c r="E176" s="45" t="s">
        <v>246</v>
      </c>
      <c r="F176" s="15"/>
      <c r="G176" s="16" t="s">
        <v>82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3">
        <v>2001625.35</v>
      </c>
      <c r="P176" s="23">
        <f t="shared" si="9"/>
        <v>2001625.35</v>
      </c>
    </row>
    <row r="177" spans="1:18" ht="25.5" x14ac:dyDescent="0.2">
      <c r="A177" s="14"/>
      <c r="B177" s="43"/>
      <c r="C177" s="43"/>
      <c r="D177" s="43"/>
      <c r="E177" s="45" t="s">
        <v>247</v>
      </c>
      <c r="F177" s="15"/>
      <c r="G177" s="16" t="s">
        <v>18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3">
        <v>1380758.38</v>
      </c>
      <c r="P177" s="23">
        <f t="shared" si="9"/>
        <v>1380758.38</v>
      </c>
    </row>
    <row r="178" spans="1:18" ht="25.5" x14ac:dyDescent="0.2">
      <c r="A178" s="14"/>
      <c r="B178" s="43"/>
      <c r="C178" s="43"/>
      <c r="D178" s="43"/>
      <c r="E178" s="45" t="s">
        <v>232</v>
      </c>
      <c r="F178" s="15"/>
      <c r="G178" s="16" t="s">
        <v>45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3">
        <v>357821.69</v>
      </c>
      <c r="P178" s="23">
        <f t="shared" si="9"/>
        <v>357821.69</v>
      </c>
    </row>
    <row r="179" spans="1:18" ht="25.5" x14ac:dyDescent="0.2">
      <c r="A179" s="14"/>
      <c r="B179" s="43"/>
      <c r="C179" s="43"/>
      <c r="D179" s="43"/>
      <c r="E179" s="45" t="s">
        <v>248</v>
      </c>
      <c r="F179" s="15"/>
      <c r="G179" s="16" t="s">
        <v>50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3">
        <v>426273.05</v>
      </c>
      <c r="P179" s="23">
        <f t="shared" si="9"/>
        <v>426273.05</v>
      </c>
    </row>
    <row r="180" spans="1:18" x14ac:dyDescent="0.2">
      <c r="A180" s="14"/>
      <c r="B180" s="43"/>
      <c r="C180" s="43"/>
      <c r="D180" s="43"/>
      <c r="E180" s="45" t="s">
        <v>249</v>
      </c>
      <c r="F180" s="15"/>
      <c r="G180" s="16" t="s">
        <v>16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3">
        <v>5046202.29</v>
      </c>
      <c r="P180" s="23">
        <f t="shared" si="9"/>
        <v>5046202.29</v>
      </c>
    </row>
    <row r="181" spans="1:18" ht="25.5" x14ac:dyDescent="0.2">
      <c r="A181" s="14"/>
      <c r="B181" s="43"/>
      <c r="C181" s="43"/>
      <c r="D181" s="43"/>
      <c r="E181" s="45" t="s">
        <v>250</v>
      </c>
      <c r="F181" s="15"/>
      <c r="G181" s="16" t="s">
        <v>18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3">
        <v>1968806.35</v>
      </c>
      <c r="P181" s="23">
        <f t="shared" si="9"/>
        <v>1968806.35</v>
      </c>
    </row>
    <row r="182" spans="1:18" ht="38.25" x14ac:dyDescent="0.2">
      <c r="A182" s="24"/>
      <c r="B182" s="49"/>
      <c r="C182" s="49"/>
      <c r="D182" s="49"/>
      <c r="E182" s="50" t="s">
        <v>251</v>
      </c>
      <c r="F182" s="25"/>
      <c r="G182" s="26" t="s">
        <v>48</v>
      </c>
      <c r="H182" s="51">
        <v>0</v>
      </c>
      <c r="I182" s="51">
        <v>0</v>
      </c>
      <c r="J182" s="51">
        <v>0</v>
      </c>
      <c r="K182" s="51">
        <v>0</v>
      </c>
      <c r="L182" s="51">
        <v>0</v>
      </c>
      <c r="M182" s="51">
        <v>0</v>
      </c>
      <c r="N182" s="51">
        <v>0</v>
      </c>
      <c r="O182" s="33">
        <v>530183.01</v>
      </c>
      <c r="P182" s="33">
        <f t="shared" si="9"/>
        <v>530183.01</v>
      </c>
    </row>
    <row r="183" spans="1:18" s="53" customFormat="1" ht="25.5" customHeight="1" x14ac:dyDescent="0.2">
      <c r="A183" s="43"/>
      <c r="B183" s="43"/>
      <c r="C183" s="43"/>
      <c r="D183" s="43"/>
      <c r="E183" s="45" t="s">
        <v>252</v>
      </c>
      <c r="F183" s="7"/>
      <c r="G183" s="8" t="s">
        <v>56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3">
        <v>510727.29</v>
      </c>
      <c r="P183" s="23">
        <f t="shared" si="9"/>
        <v>510727.29</v>
      </c>
      <c r="Q183" s="47"/>
      <c r="R183" s="48"/>
    </row>
    <row r="184" spans="1:18" ht="38.25" x14ac:dyDescent="0.2">
      <c r="A184" s="14"/>
      <c r="B184" s="43"/>
      <c r="C184" s="43"/>
      <c r="D184" s="43"/>
      <c r="E184" s="45" t="s">
        <v>253</v>
      </c>
      <c r="F184" s="15"/>
      <c r="G184" s="16" t="s">
        <v>18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3">
        <v>802424.31999999995</v>
      </c>
      <c r="P184" s="23">
        <f t="shared" si="9"/>
        <v>802424.31999999995</v>
      </c>
    </row>
    <row r="185" spans="1:18" ht="25.5" x14ac:dyDescent="0.2">
      <c r="A185" s="14"/>
      <c r="B185" s="43"/>
      <c r="C185" s="43"/>
      <c r="D185" s="43"/>
      <c r="E185" s="45" t="s">
        <v>254</v>
      </c>
      <c r="F185" s="15"/>
      <c r="G185" s="16" t="s">
        <v>18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3">
        <v>4629020.76</v>
      </c>
      <c r="P185" s="23">
        <f t="shared" si="9"/>
        <v>4629020.76</v>
      </c>
    </row>
    <row r="186" spans="1:18" ht="25.5" x14ac:dyDescent="0.2">
      <c r="A186" s="14"/>
      <c r="B186" s="43"/>
      <c r="C186" s="43"/>
      <c r="D186" s="43"/>
      <c r="E186" s="45" t="s">
        <v>255</v>
      </c>
      <c r="F186" s="15"/>
      <c r="G186" s="16" t="s">
        <v>18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3">
        <v>5295928.1100000003</v>
      </c>
      <c r="P186" s="23">
        <f t="shared" si="9"/>
        <v>5295928.1100000003</v>
      </c>
    </row>
    <row r="187" spans="1:18" x14ac:dyDescent="0.2">
      <c r="A187" s="14"/>
      <c r="B187" s="43"/>
      <c r="C187" s="43"/>
      <c r="D187" s="43"/>
      <c r="E187" s="45" t="s">
        <v>256</v>
      </c>
      <c r="F187" s="15"/>
      <c r="G187" s="16" t="s">
        <v>91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3">
        <v>5554835.3399999999</v>
      </c>
      <c r="P187" s="23">
        <f t="shared" si="9"/>
        <v>5554835.3399999999</v>
      </c>
    </row>
    <row r="188" spans="1:18" ht="25.5" x14ac:dyDescent="0.2">
      <c r="A188" s="14"/>
      <c r="B188" s="43"/>
      <c r="C188" s="43"/>
      <c r="D188" s="43"/>
      <c r="E188" s="45" t="s">
        <v>257</v>
      </c>
      <c r="F188" s="15"/>
      <c r="G188" s="16" t="s">
        <v>234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3">
        <v>163156.64000000001</v>
      </c>
      <c r="P188" s="23">
        <f t="shared" si="9"/>
        <v>163156.64000000001</v>
      </c>
    </row>
    <row r="189" spans="1:18" x14ac:dyDescent="0.2">
      <c r="A189" s="14"/>
      <c r="B189" s="43"/>
      <c r="C189" s="43"/>
      <c r="D189" s="43"/>
      <c r="E189" s="45" t="s">
        <v>258</v>
      </c>
      <c r="F189" s="15"/>
      <c r="G189" s="16" t="s">
        <v>79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3">
        <v>45279.79</v>
      </c>
      <c r="P189" s="23">
        <f t="shared" si="9"/>
        <v>45279.79</v>
      </c>
    </row>
    <row r="190" spans="1:18" x14ac:dyDescent="0.2">
      <c r="A190" s="14"/>
      <c r="B190" s="43"/>
      <c r="C190" s="43"/>
      <c r="D190" s="43"/>
      <c r="E190" s="45" t="s">
        <v>259</v>
      </c>
      <c r="F190" s="15"/>
      <c r="G190" s="16" t="s">
        <v>235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3">
        <v>284432</v>
      </c>
      <c r="P190" s="23">
        <f t="shared" ref="P190:P221" si="10">SUM(H190:O190)</f>
        <v>284432</v>
      </c>
    </row>
    <row r="191" spans="1:18" ht="25.5" x14ac:dyDescent="0.2">
      <c r="A191" s="14"/>
      <c r="B191" s="43"/>
      <c r="C191" s="43"/>
      <c r="D191" s="43"/>
      <c r="E191" s="45" t="s">
        <v>260</v>
      </c>
      <c r="F191" s="15"/>
      <c r="G191" s="16" t="s">
        <v>18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3">
        <v>269633187.94</v>
      </c>
      <c r="P191" s="23">
        <f t="shared" si="10"/>
        <v>269633187.94</v>
      </c>
    </row>
    <row r="192" spans="1:18" ht="51" x14ac:dyDescent="0.2">
      <c r="A192" s="14"/>
      <c r="B192" s="43"/>
      <c r="C192" s="43"/>
      <c r="D192" s="43"/>
      <c r="E192" s="45" t="s">
        <v>261</v>
      </c>
      <c r="F192" s="15"/>
      <c r="G192" s="16" t="s">
        <v>18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3">
        <v>1778936.06</v>
      </c>
      <c r="P192" s="23">
        <f t="shared" si="10"/>
        <v>1778936.06</v>
      </c>
    </row>
    <row r="193" spans="1:18" ht="38.25" x14ac:dyDescent="0.2">
      <c r="A193" s="14"/>
      <c r="B193" s="43"/>
      <c r="C193" s="43"/>
      <c r="D193" s="43"/>
      <c r="E193" s="45" t="s">
        <v>262</v>
      </c>
      <c r="F193" s="15"/>
      <c r="G193" s="16" t="s">
        <v>19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3">
        <v>6798791</v>
      </c>
      <c r="P193" s="23">
        <f t="shared" si="10"/>
        <v>6798791</v>
      </c>
    </row>
    <row r="194" spans="1:18" ht="38.25" x14ac:dyDescent="0.2">
      <c r="A194" s="14"/>
      <c r="B194" s="43"/>
      <c r="C194" s="43"/>
      <c r="D194" s="43"/>
      <c r="E194" s="45" t="s">
        <v>263</v>
      </c>
      <c r="F194" s="15"/>
      <c r="G194" s="16" t="s">
        <v>19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3">
        <v>4973690.58</v>
      </c>
      <c r="P194" s="23">
        <f t="shared" si="10"/>
        <v>4973690.58</v>
      </c>
    </row>
    <row r="195" spans="1:18" s="53" customFormat="1" ht="25.5" customHeight="1" x14ac:dyDescent="0.2">
      <c r="A195" s="43"/>
      <c r="B195" s="43"/>
      <c r="C195" s="43"/>
      <c r="D195" s="43"/>
      <c r="E195" s="45" t="s">
        <v>264</v>
      </c>
      <c r="F195" s="7"/>
      <c r="G195" s="8" t="s">
        <v>18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3">
        <v>3784089.88</v>
      </c>
      <c r="P195" s="23">
        <f t="shared" si="10"/>
        <v>3784089.88</v>
      </c>
      <c r="Q195" s="47"/>
      <c r="R195" s="48"/>
    </row>
    <row r="196" spans="1:18" s="53" customFormat="1" ht="25.5" customHeight="1" x14ac:dyDescent="0.2">
      <c r="A196" s="43"/>
      <c r="B196" s="43"/>
      <c r="C196" s="43"/>
      <c r="D196" s="43"/>
      <c r="E196" s="45" t="s">
        <v>265</v>
      </c>
      <c r="F196" s="7"/>
      <c r="G196" s="8" t="s">
        <v>18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3">
        <v>3358480.11</v>
      </c>
      <c r="P196" s="23">
        <f t="shared" si="10"/>
        <v>3358480.11</v>
      </c>
      <c r="Q196" s="47"/>
      <c r="R196" s="48"/>
    </row>
    <row r="197" spans="1:18" s="53" customFormat="1" ht="25.5" customHeight="1" x14ac:dyDescent="0.2">
      <c r="A197" s="43"/>
      <c r="B197" s="43"/>
      <c r="C197" s="43"/>
      <c r="D197" s="43"/>
      <c r="E197" s="45" t="s">
        <v>266</v>
      </c>
      <c r="F197" s="7"/>
      <c r="G197" s="8" t="s">
        <v>18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3">
        <v>5445131.5199999996</v>
      </c>
      <c r="P197" s="23">
        <f t="shared" si="10"/>
        <v>5445131.5199999996</v>
      </c>
      <c r="Q197" s="47"/>
      <c r="R197" s="48"/>
    </row>
    <row r="198" spans="1:18" ht="38.25" x14ac:dyDescent="0.2">
      <c r="A198" s="14"/>
      <c r="B198" s="43"/>
      <c r="C198" s="43"/>
      <c r="D198" s="43"/>
      <c r="E198" s="45" t="s">
        <v>267</v>
      </c>
      <c r="F198" s="15"/>
      <c r="G198" s="16" t="s">
        <v>18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3">
        <v>1148004.1599999999</v>
      </c>
      <c r="P198" s="23">
        <f t="shared" si="10"/>
        <v>1148004.1599999999</v>
      </c>
    </row>
    <row r="199" spans="1:18" ht="51" x14ac:dyDescent="0.2">
      <c r="A199" s="14"/>
      <c r="B199" s="43"/>
      <c r="C199" s="43"/>
      <c r="D199" s="43"/>
      <c r="E199" s="45" t="s">
        <v>268</v>
      </c>
      <c r="F199" s="15"/>
      <c r="G199" s="16" t="s">
        <v>100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3">
        <v>2419857.41</v>
      </c>
      <c r="P199" s="23">
        <f t="shared" si="10"/>
        <v>2419857.41</v>
      </c>
    </row>
    <row r="200" spans="1:18" ht="38.25" x14ac:dyDescent="0.2">
      <c r="A200" s="14"/>
      <c r="B200" s="43"/>
      <c r="C200" s="43"/>
      <c r="D200" s="43"/>
      <c r="E200" s="45" t="s">
        <v>269</v>
      </c>
      <c r="F200" s="15"/>
      <c r="G200" s="16" t="s">
        <v>19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3">
        <v>3621861.81</v>
      </c>
      <c r="P200" s="23">
        <f t="shared" si="10"/>
        <v>3621861.81</v>
      </c>
    </row>
    <row r="201" spans="1:18" ht="38.25" x14ac:dyDescent="0.2">
      <c r="A201" s="14"/>
      <c r="B201" s="43"/>
      <c r="C201" s="43"/>
      <c r="D201" s="43"/>
      <c r="E201" s="45" t="s">
        <v>270</v>
      </c>
      <c r="F201" s="15"/>
      <c r="G201" s="16" t="s">
        <v>19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3">
        <v>2970186.26</v>
      </c>
      <c r="P201" s="23">
        <f t="shared" si="10"/>
        <v>2970186.26</v>
      </c>
    </row>
    <row r="202" spans="1:18" ht="38.25" x14ac:dyDescent="0.2">
      <c r="A202" s="14"/>
      <c r="B202" s="43"/>
      <c r="C202" s="43"/>
      <c r="D202" s="43"/>
      <c r="E202" s="45" t="s">
        <v>271</v>
      </c>
      <c r="F202" s="15"/>
      <c r="G202" s="16" t="s">
        <v>19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3">
        <v>3860883.45</v>
      </c>
      <c r="P202" s="23">
        <f t="shared" si="10"/>
        <v>3860883.45</v>
      </c>
    </row>
    <row r="203" spans="1:18" ht="38.25" x14ac:dyDescent="0.2">
      <c r="A203" s="14"/>
      <c r="B203" s="43"/>
      <c r="C203" s="43"/>
      <c r="D203" s="43"/>
      <c r="E203" s="45" t="s">
        <v>272</v>
      </c>
      <c r="F203" s="15"/>
      <c r="G203" s="16" t="s">
        <v>19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3">
        <v>3137095.14</v>
      </c>
      <c r="P203" s="23">
        <f t="shared" si="10"/>
        <v>3137095.14</v>
      </c>
    </row>
    <row r="204" spans="1:18" ht="38.25" x14ac:dyDescent="0.2">
      <c r="A204" s="14"/>
      <c r="B204" s="43"/>
      <c r="C204" s="43"/>
      <c r="D204" s="43"/>
      <c r="E204" s="45" t="s">
        <v>273</v>
      </c>
      <c r="F204" s="15"/>
      <c r="G204" s="16" t="s">
        <v>19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3">
        <v>3210051.83</v>
      </c>
      <c r="P204" s="23">
        <f t="shared" si="10"/>
        <v>3210051.83</v>
      </c>
    </row>
    <row r="205" spans="1:18" ht="38.25" x14ac:dyDescent="0.2">
      <c r="A205" s="14"/>
      <c r="B205" s="43"/>
      <c r="C205" s="43"/>
      <c r="D205" s="43"/>
      <c r="E205" s="45" t="s">
        <v>274</v>
      </c>
      <c r="F205" s="15"/>
      <c r="G205" s="16" t="s">
        <v>23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3">
        <v>8908256.8699999992</v>
      </c>
      <c r="P205" s="23">
        <f t="shared" si="10"/>
        <v>8908256.8699999992</v>
      </c>
    </row>
    <row r="206" spans="1:18" ht="38.25" x14ac:dyDescent="0.2">
      <c r="A206" s="14"/>
      <c r="B206" s="43"/>
      <c r="C206" s="43"/>
      <c r="D206" s="43"/>
      <c r="E206" s="45" t="s">
        <v>275</v>
      </c>
      <c r="F206" s="15"/>
      <c r="G206" s="16" t="s">
        <v>20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3">
        <v>380294.55</v>
      </c>
      <c r="P206" s="23">
        <f t="shared" si="10"/>
        <v>380294.55</v>
      </c>
    </row>
    <row r="207" spans="1:18" ht="51" x14ac:dyDescent="0.2">
      <c r="A207" s="14"/>
      <c r="B207" s="43"/>
      <c r="C207" s="43"/>
      <c r="D207" s="43"/>
      <c r="E207" s="45" t="s">
        <v>276</v>
      </c>
      <c r="F207" s="15"/>
      <c r="G207" s="16" t="s">
        <v>40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3">
        <v>4481650.66</v>
      </c>
      <c r="P207" s="23">
        <f t="shared" si="10"/>
        <v>4481650.66</v>
      </c>
    </row>
    <row r="208" spans="1:18" ht="51" x14ac:dyDescent="0.2">
      <c r="A208" s="14"/>
      <c r="B208" s="43"/>
      <c r="C208" s="43"/>
      <c r="D208" s="43"/>
      <c r="E208" s="45" t="s">
        <v>277</v>
      </c>
      <c r="F208" s="15"/>
      <c r="G208" s="16" t="s">
        <v>91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3">
        <v>1085127.71</v>
      </c>
      <c r="P208" s="23">
        <f t="shared" si="10"/>
        <v>1085127.71</v>
      </c>
    </row>
    <row r="209" spans="1:16" ht="25.5" x14ac:dyDescent="0.2">
      <c r="A209" s="14"/>
      <c r="B209" s="43"/>
      <c r="C209" s="43"/>
      <c r="D209" s="43"/>
      <c r="E209" s="45" t="s">
        <v>111</v>
      </c>
      <c r="F209" s="15"/>
      <c r="G209" s="16" t="s">
        <v>67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3">
        <v>17913176.43</v>
      </c>
      <c r="P209" s="23">
        <f t="shared" si="10"/>
        <v>17913176.43</v>
      </c>
    </row>
    <row r="210" spans="1:16" ht="25.5" x14ac:dyDescent="0.2">
      <c r="A210" s="14"/>
      <c r="B210" s="43"/>
      <c r="C210" s="43"/>
      <c r="D210" s="43"/>
      <c r="E210" s="45" t="s">
        <v>69</v>
      </c>
      <c r="F210" s="15"/>
      <c r="G210" s="16" t="s">
        <v>53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3">
        <v>1109228.03</v>
      </c>
      <c r="P210" s="23">
        <f t="shared" si="10"/>
        <v>1109228.03</v>
      </c>
    </row>
    <row r="211" spans="1:16" ht="25.5" x14ac:dyDescent="0.2">
      <c r="A211" s="14"/>
      <c r="B211" s="43"/>
      <c r="C211" s="43"/>
      <c r="D211" s="43"/>
      <c r="E211" s="45" t="s">
        <v>278</v>
      </c>
      <c r="F211" s="15"/>
      <c r="G211" s="16" t="s">
        <v>16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3">
        <v>15888932.619999999</v>
      </c>
      <c r="P211" s="23">
        <f t="shared" si="10"/>
        <v>15888932.619999999</v>
      </c>
    </row>
    <row r="212" spans="1:16" ht="25.5" x14ac:dyDescent="0.2">
      <c r="A212" s="14"/>
      <c r="B212" s="14"/>
      <c r="C212" s="14"/>
      <c r="D212" s="14"/>
      <c r="E212" s="21" t="s">
        <v>279</v>
      </c>
      <c r="F212" s="15"/>
      <c r="G212" s="16" t="s">
        <v>18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3">
        <v>60278.85</v>
      </c>
      <c r="P212" s="23">
        <f t="shared" si="10"/>
        <v>60278.85</v>
      </c>
    </row>
    <row r="213" spans="1:16" ht="38.25" x14ac:dyDescent="0.2">
      <c r="A213" s="14"/>
      <c r="B213" s="14"/>
      <c r="C213" s="14"/>
      <c r="D213" s="14"/>
      <c r="E213" s="21" t="s">
        <v>280</v>
      </c>
      <c r="F213" s="15"/>
      <c r="G213" s="16" t="s">
        <v>24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3">
        <v>355155.98</v>
      </c>
      <c r="P213" s="23">
        <f t="shared" si="10"/>
        <v>355155.98</v>
      </c>
    </row>
    <row r="214" spans="1:16" ht="25.5" x14ac:dyDescent="0.2">
      <c r="A214" s="14"/>
      <c r="B214" s="14"/>
      <c r="C214" s="14"/>
      <c r="D214" s="14"/>
      <c r="E214" s="21" t="s">
        <v>281</v>
      </c>
      <c r="F214" s="15"/>
      <c r="G214" s="16" t="s">
        <v>80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3">
        <v>1056068.94</v>
      </c>
      <c r="P214" s="23">
        <f t="shared" si="10"/>
        <v>1056068.94</v>
      </c>
    </row>
    <row r="215" spans="1:16" ht="25.5" x14ac:dyDescent="0.2">
      <c r="A215" s="14"/>
      <c r="B215" s="14"/>
      <c r="C215" s="14"/>
      <c r="D215" s="14"/>
      <c r="E215" s="21" t="s">
        <v>282</v>
      </c>
      <c r="F215" s="15"/>
      <c r="G215" s="16" t="s">
        <v>40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3">
        <v>8628613.5999999996</v>
      </c>
      <c r="P215" s="23">
        <f t="shared" si="10"/>
        <v>8628613.5999999996</v>
      </c>
    </row>
    <row r="216" spans="1:16" x14ac:dyDescent="0.2">
      <c r="A216" s="14"/>
      <c r="B216" s="14"/>
      <c r="C216" s="14"/>
      <c r="D216" s="14"/>
      <c r="E216" s="21" t="s">
        <v>220</v>
      </c>
      <c r="F216" s="15"/>
      <c r="G216" s="16" t="s">
        <v>53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3">
        <v>403779.2</v>
      </c>
      <c r="P216" s="23">
        <f t="shared" si="10"/>
        <v>403779.2</v>
      </c>
    </row>
    <row r="217" spans="1:16" ht="25.5" x14ac:dyDescent="0.2">
      <c r="A217" s="14"/>
      <c r="B217" s="14"/>
      <c r="C217" s="14"/>
      <c r="D217" s="14"/>
      <c r="E217" s="21" t="s">
        <v>225</v>
      </c>
      <c r="F217" s="15"/>
      <c r="G217" s="16" t="s">
        <v>112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3">
        <v>1700000</v>
      </c>
      <c r="P217" s="23">
        <f t="shared" si="10"/>
        <v>1700000</v>
      </c>
    </row>
    <row r="218" spans="1:16" ht="25.5" x14ac:dyDescent="0.2">
      <c r="A218" s="14"/>
      <c r="B218" s="14"/>
      <c r="C218" s="14"/>
      <c r="D218" s="14"/>
      <c r="E218" s="21" t="s">
        <v>283</v>
      </c>
      <c r="F218" s="15"/>
      <c r="G218" s="16" t="s">
        <v>120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3">
        <v>860481.22</v>
      </c>
      <c r="P218" s="23">
        <f t="shared" si="10"/>
        <v>860481.22</v>
      </c>
    </row>
    <row r="219" spans="1:16" ht="38.25" x14ac:dyDescent="0.2">
      <c r="A219" s="14"/>
      <c r="B219" s="14"/>
      <c r="C219" s="14"/>
      <c r="D219" s="14"/>
      <c r="E219" s="21" t="s">
        <v>284</v>
      </c>
      <c r="F219" s="15"/>
      <c r="G219" s="16" t="s">
        <v>18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3">
        <v>8498548.6799999997</v>
      </c>
      <c r="P219" s="23">
        <f t="shared" si="10"/>
        <v>8498548.6799999997</v>
      </c>
    </row>
    <row r="220" spans="1:16" ht="38.25" x14ac:dyDescent="0.2">
      <c r="A220" s="14"/>
      <c r="B220" s="14"/>
      <c r="C220" s="14"/>
      <c r="D220" s="14"/>
      <c r="E220" s="21" t="s">
        <v>285</v>
      </c>
      <c r="F220" s="15"/>
      <c r="G220" s="16" t="s">
        <v>18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3">
        <v>5507812.21</v>
      </c>
      <c r="P220" s="23">
        <f t="shared" si="10"/>
        <v>5507812.21</v>
      </c>
    </row>
    <row r="221" spans="1:16" x14ac:dyDescent="0.2">
      <c r="A221" s="14"/>
      <c r="B221" s="14"/>
      <c r="C221" s="14"/>
      <c r="D221" s="14"/>
      <c r="E221" s="21" t="s">
        <v>233</v>
      </c>
      <c r="F221" s="15"/>
      <c r="G221" s="16" t="s">
        <v>18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3">
        <v>7614488.6600000001</v>
      </c>
      <c r="P221" s="23">
        <f t="shared" si="10"/>
        <v>7614488.6600000001</v>
      </c>
    </row>
    <row r="222" spans="1:16" x14ac:dyDescent="0.2">
      <c r="A222" s="24"/>
      <c r="B222" s="24"/>
      <c r="C222" s="24"/>
      <c r="D222" s="24"/>
      <c r="E222" s="54"/>
      <c r="F222" s="25"/>
      <c r="G222" s="26"/>
      <c r="H222" s="33"/>
      <c r="I222" s="33"/>
      <c r="J222" s="33"/>
      <c r="K222" s="33"/>
      <c r="L222" s="33"/>
      <c r="M222" s="33"/>
      <c r="N222" s="33"/>
      <c r="O222" s="33"/>
      <c r="P222" s="33"/>
    </row>
    <row r="223" spans="1:16" x14ac:dyDescent="0.2">
      <c r="A223" s="14"/>
      <c r="B223" s="62" t="s">
        <v>44</v>
      </c>
      <c r="C223" s="62"/>
      <c r="D223" s="62"/>
      <c r="E223" s="62"/>
      <c r="F223" s="15"/>
      <c r="G223" s="16"/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1">
        <v>101383</v>
      </c>
      <c r="N223" s="11">
        <v>4302073</v>
      </c>
      <c r="O223" s="11">
        <v>56617804</v>
      </c>
      <c r="P223" s="11">
        <v>61021260</v>
      </c>
    </row>
    <row r="224" spans="1:16" x14ac:dyDescent="0.2">
      <c r="A224" s="14"/>
      <c r="B224" s="14"/>
      <c r="C224" s="62" t="s">
        <v>27</v>
      </c>
      <c r="D224" s="62"/>
      <c r="E224" s="62"/>
      <c r="F224" s="15"/>
      <c r="G224" s="16"/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11">
        <v>101383</v>
      </c>
      <c r="N224" s="11">
        <v>4302073</v>
      </c>
      <c r="O224" s="11">
        <v>56617804</v>
      </c>
      <c r="P224" s="11">
        <v>61021260</v>
      </c>
    </row>
    <row r="225" spans="1:18" ht="25.5" x14ac:dyDescent="0.2">
      <c r="A225" s="14"/>
      <c r="B225" s="14"/>
      <c r="C225" s="14"/>
      <c r="D225" s="14" t="s">
        <v>14</v>
      </c>
      <c r="E225" s="19" t="s">
        <v>70</v>
      </c>
      <c r="F225" s="15"/>
      <c r="G225" s="16"/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11">
        <v>101383</v>
      </c>
      <c r="N225" s="11">
        <v>4302073</v>
      </c>
      <c r="O225" s="11">
        <v>56617804</v>
      </c>
      <c r="P225" s="11">
        <v>61021260</v>
      </c>
    </row>
    <row r="226" spans="1:18" ht="38.25" x14ac:dyDescent="0.2">
      <c r="A226" s="14"/>
      <c r="B226" s="14"/>
      <c r="C226" s="14"/>
      <c r="D226" s="14"/>
      <c r="E226" s="21" t="s">
        <v>286</v>
      </c>
      <c r="F226" s="15"/>
      <c r="G226" s="16" t="s">
        <v>57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3">
        <v>789107.6</v>
      </c>
      <c r="P226" s="23">
        <f t="shared" ref="P226:P243" si="11">SUM(H226:O226)</f>
        <v>789107.6</v>
      </c>
    </row>
    <row r="227" spans="1:18" ht="38.25" x14ac:dyDescent="0.2">
      <c r="A227" s="14"/>
      <c r="B227" s="14"/>
      <c r="C227" s="14"/>
      <c r="D227" s="14"/>
      <c r="E227" s="21" t="s">
        <v>287</v>
      </c>
      <c r="F227" s="15"/>
      <c r="G227" s="16" t="s">
        <v>57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3">
        <v>628908.93000000005</v>
      </c>
      <c r="P227" s="23">
        <f t="shared" si="11"/>
        <v>628908.93000000005</v>
      </c>
    </row>
    <row r="228" spans="1:18" ht="38.25" x14ac:dyDescent="0.2">
      <c r="A228" s="14"/>
      <c r="B228" s="14"/>
      <c r="C228" s="14"/>
      <c r="D228" s="14"/>
      <c r="E228" s="21" t="s">
        <v>288</v>
      </c>
      <c r="F228" s="15"/>
      <c r="G228" s="16" t="s">
        <v>43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3">
        <v>1370797.04</v>
      </c>
      <c r="P228" s="23">
        <f t="shared" si="11"/>
        <v>1370797.04</v>
      </c>
    </row>
    <row r="229" spans="1:18" ht="63.75" x14ac:dyDescent="0.2">
      <c r="A229" s="14"/>
      <c r="B229" s="14"/>
      <c r="C229" s="14"/>
      <c r="D229" s="14"/>
      <c r="E229" s="21" t="s">
        <v>289</v>
      </c>
      <c r="F229" s="15"/>
      <c r="G229" s="16" t="s">
        <v>45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3">
        <v>2821108.45</v>
      </c>
      <c r="P229" s="23">
        <f t="shared" si="11"/>
        <v>2821108.45</v>
      </c>
    </row>
    <row r="230" spans="1:18" ht="38.25" x14ac:dyDescent="0.2">
      <c r="A230" s="14"/>
      <c r="B230" s="14"/>
      <c r="C230" s="14"/>
      <c r="D230" s="14"/>
      <c r="E230" s="21" t="s">
        <v>291</v>
      </c>
      <c r="F230" s="15"/>
      <c r="G230" s="16" t="s">
        <v>57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3">
        <v>11895783.189999999</v>
      </c>
      <c r="P230" s="23">
        <f t="shared" si="11"/>
        <v>11895783.189999999</v>
      </c>
    </row>
    <row r="231" spans="1:18" ht="38.25" x14ac:dyDescent="0.2">
      <c r="A231" s="14"/>
      <c r="B231" s="14"/>
      <c r="C231" s="14"/>
      <c r="D231" s="14"/>
      <c r="E231" s="21" t="s">
        <v>290</v>
      </c>
      <c r="F231" s="15"/>
      <c r="G231" s="16" t="s">
        <v>57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3">
        <v>4625196.88</v>
      </c>
      <c r="P231" s="23">
        <f t="shared" si="11"/>
        <v>4625196.88</v>
      </c>
    </row>
    <row r="232" spans="1:18" ht="51" x14ac:dyDescent="0.2">
      <c r="A232" s="14"/>
      <c r="B232" s="14"/>
      <c r="C232" s="14"/>
      <c r="D232" s="14"/>
      <c r="E232" s="21" t="s">
        <v>292</v>
      </c>
      <c r="F232" s="15"/>
      <c r="G232" s="16" t="s">
        <v>57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3">
        <v>1211040</v>
      </c>
      <c r="P232" s="23">
        <f t="shared" si="11"/>
        <v>1211040</v>
      </c>
    </row>
    <row r="233" spans="1:18" ht="38.25" x14ac:dyDescent="0.2">
      <c r="A233" s="14"/>
      <c r="B233" s="14"/>
      <c r="C233" s="14"/>
      <c r="D233" s="14"/>
      <c r="E233" s="21" t="s">
        <v>344</v>
      </c>
      <c r="F233" s="15"/>
      <c r="G233" s="16" t="s">
        <v>25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3">
        <v>4638395.9400000004</v>
      </c>
      <c r="P233" s="23">
        <f t="shared" si="11"/>
        <v>4638395.9400000004</v>
      </c>
    </row>
    <row r="234" spans="1:18" ht="51" x14ac:dyDescent="0.2">
      <c r="A234" s="14"/>
      <c r="B234" s="14"/>
      <c r="C234" s="14"/>
      <c r="D234" s="14"/>
      <c r="E234" s="21" t="s">
        <v>293</v>
      </c>
      <c r="F234" s="15"/>
      <c r="G234" s="16" t="s">
        <v>25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3">
        <v>4744946.79</v>
      </c>
      <c r="P234" s="23">
        <f t="shared" si="11"/>
        <v>4744946.79</v>
      </c>
    </row>
    <row r="235" spans="1:18" ht="38.25" x14ac:dyDescent="0.2">
      <c r="A235" s="14"/>
      <c r="B235" s="14"/>
      <c r="C235" s="14"/>
      <c r="D235" s="14"/>
      <c r="E235" s="21" t="s">
        <v>294</v>
      </c>
      <c r="F235" s="15"/>
      <c r="G235" s="16" t="s">
        <v>25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3">
        <v>26809.69</v>
      </c>
      <c r="N235" s="23">
        <v>4302073.1900000004</v>
      </c>
      <c r="O235" s="23">
        <v>901692.81</v>
      </c>
      <c r="P235" s="23">
        <f t="shared" si="11"/>
        <v>5230575.6900000013</v>
      </c>
    </row>
    <row r="236" spans="1:18" ht="38.25" x14ac:dyDescent="0.2">
      <c r="A236" s="14"/>
      <c r="B236" s="14"/>
      <c r="C236" s="14"/>
      <c r="D236" s="14"/>
      <c r="E236" s="21" t="s">
        <v>89</v>
      </c>
      <c r="F236" s="15"/>
      <c r="G236" s="16" t="s">
        <v>43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3">
        <v>1162775.98</v>
      </c>
      <c r="P236" s="23">
        <f t="shared" si="11"/>
        <v>1162775.98</v>
      </c>
    </row>
    <row r="237" spans="1:18" ht="38.25" x14ac:dyDescent="0.2">
      <c r="A237" s="14"/>
      <c r="B237" s="14"/>
      <c r="C237" s="14"/>
      <c r="D237" s="14"/>
      <c r="E237" s="21" t="s">
        <v>295</v>
      </c>
      <c r="F237" s="15"/>
      <c r="G237" s="16" t="s">
        <v>43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3">
        <v>1174486.51</v>
      </c>
      <c r="P237" s="23">
        <f t="shared" si="11"/>
        <v>1174486.51</v>
      </c>
    </row>
    <row r="238" spans="1:18" ht="38.25" x14ac:dyDescent="0.2">
      <c r="A238" s="14"/>
      <c r="B238" s="14"/>
      <c r="C238" s="14"/>
      <c r="D238" s="14"/>
      <c r="E238" s="21" t="s">
        <v>88</v>
      </c>
      <c r="F238" s="15"/>
      <c r="G238" s="16" t="s">
        <v>43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3">
        <v>5607135.79</v>
      </c>
      <c r="P238" s="23">
        <f t="shared" si="11"/>
        <v>5607135.79</v>
      </c>
    </row>
    <row r="239" spans="1:18" ht="38.25" x14ac:dyDescent="0.2">
      <c r="A239" s="14"/>
      <c r="B239" s="14"/>
      <c r="C239" s="14"/>
      <c r="D239" s="14"/>
      <c r="E239" s="21" t="s">
        <v>296</v>
      </c>
      <c r="F239" s="15"/>
      <c r="G239" s="16" t="s">
        <v>57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3">
        <v>1085760</v>
      </c>
      <c r="P239" s="23">
        <f t="shared" si="11"/>
        <v>1085760</v>
      </c>
    </row>
    <row r="240" spans="1:18" s="53" customFormat="1" ht="25.5" customHeight="1" x14ac:dyDescent="0.2">
      <c r="A240" s="43"/>
      <c r="B240" s="43"/>
      <c r="C240" s="43"/>
      <c r="D240" s="43"/>
      <c r="E240" s="45" t="s">
        <v>297</v>
      </c>
      <c r="F240" s="7"/>
      <c r="G240" s="8" t="s">
        <v>43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3">
        <v>1277574.43</v>
      </c>
      <c r="P240" s="23">
        <f t="shared" si="11"/>
        <v>1277574.43</v>
      </c>
      <c r="Q240" s="47"/>
      <c r="R240" s="48"/>
    </row>
    <row r="241" spans="1:18" ht="38.25" x14ac:dyDescent="0.2">
      <c r="A241" s="14"/>
      <c r="B241" s="14"/>
      <c r="C241" s="14"/>
      <c r="D241" s="14"/>
      <c r="E241" s="21" t="s">
        <v>298</v>
      </c>
      <c r="F241" s="15"/>
      <c r="G241" s="16" t="s">
        <v>92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3">
        <v>1242691.46</v>
      </c>
      <c r="P241" s="23">
        <f t="shared" si="11"/>
        <v>1242691.46</v>
      </c>
    </row>
    <row r="242" spans="1:18" ht="25.5" x14ac:dyDescent="0.2">
      <c r="A242" s="14"/>
      <c r="B242" s="14"/>
      <c r="C242" s="14"/>
      <c r="D242" s="14"/>
      <c r="E242" s="21" t="s">
        <v>111</v>
      </c>
      <c r="F242" s="15"/>
      <c r="G242" s="16" t="s">
        <v>67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3">
        <v>74572.83</v>
      </c>
      <c r="N242" s="22">
        <v>0</v>
      </c>
      <c r="O242" s="23">
        <v>961485.97</v>
      </c>
      <c r="P242" s="23">
        <f t="shared" si="11"/>
        <v>1036058.7999999999</v>
      </c>
    </row>
    <row r="243" spans="1:18" ht="25.5" x14ac:dyDescent="0.2">
      <c r="A243" s="14"/>
      <c r="B243" s="14"/>
      <c r="C243" s="14"/>
      <c r="D243" s="14"/>
      <c r="E243" s="21" t="s">
        <v>299</v>
      </c>
      <c r="F243" s="15"/>
      <c r="G243" s="16" t="s">
        <v>45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3">
        <v>10478917.119999999</v>
      </c>
      <c r="P243" s="23">
        <f t="shared" si="11"/>
        <v>10478917.119999999</v>
      </c>
    </row>
    <row r="244" spans="1:18" s="15" customFormat="1" x14ac:dyDescent="0.2">
      <c r="A244" s="14"/>
      <c r="B244" s="14"/>
      <c r="C244" s="14"/>
      <c r="D244" s="14"/>
      <c r="E244" s="21"/>
      <c r="G244" s="16"/>
      <c r="H244" s="23"/>
      <c r="I244" s="23"/>
      <c r="J244" s="23"/>
      <c r="K244" s="23"/>
      <c r="L244" s="23"/>
      <c r="M244" s="23"/>
      <c r="N244" s="23"/>
      <c r="O244" s="23"/>
      <c r="P244" s="23"/>
      <c r="R244" s="39"/>
    </row>
    <row r="245" spans="1:18" s="15" customFormat="1" x14ac:dyDescent="0.2">
      <c r="A245" s="14"/>
      <c r="B245" s="62" t="s">
        <v>26</v>
      </c>
      <c r="C245" s="62"/>
      <c r="D245" s="62"/>
      <c r="E245" s="62"/>
      <c r="G245" s="16"/>
      <c r="H245" s="17">
        <v>0</v>
      </c>
      <c r="I245" s="17">
        <v>0</v>
      </c>
      <c r="J245" s="11">
        <v>64616090</v>
      </c>
      <c r="K245" s="17">
        <v>0</v>
      </c>
      <c r="L245" s="17">
        <v>0</v>
      </c>
      <c r="M245" s="11">
        <v>8445850</v>
      </c>
      <c r="N245" s="17">
        <v>0</v>
      </c>
      <c r="O245" s="17">
        <v>0</v>
      </c>
      <c r="P245" s="11">
        <v>73061940</v>
      </c>
      <c r="R245" s="39"/>
    </row>
    <row r="246" spans="1:18" s="15" customFormat="1" x14ac:dyDescent="0.2">
      <c r="A246" s="14"/>
      <c r="B246" s="14"/>
      <c r="C246" s="62" t="s">
        <v>27</v>
      </c>
      <c r="D246" s="62"/>
      <c r="E246" s="62"/>
      <c r="G246" s="16"/>
      <c r="H246" s="17">
        <v>0</v>
      </c>
      <c r="I246" s="17">
        <v>0</v>
      </c>
      <c r="J246" s="11">
        <v>64616090</v>
      </c>
      <c r="K246" s="17">
        <v>0</v>
      </c>
      <c r="L246" s="17">
        <v>0</v>
      </c>
      <c r="M246" s="17">
        <v>0</v>
      </c>
      <c r="N246" s="17">
        <v>0</v>
      </c>
      <c r="O246" s="17">
        <v>0</v>
      </c>
      <c r="P246" s="11">
        <v>64616090</v>
      </c>
      <c r="R246" s="39"/>
    </row>
    <row r="247" spans="1:18" s="15" customFormat="1" x14ac:dyDescent="0.2">
      <c r="A247" s="14"/>
      <c r="B247" s="14"/>
      <c r="C247" s="14"/>
      <c r="D247" s="14" t="s">
        <v>14</v>
      </c>
      <c r="E247" s="19" t="s">
        <v>28</v>
      </c>
      <c r="G247" s="16"/>
      <c r="H247" s="17">
        <v>0</v>
      </c>
      <c r="I247" s="17">
        <v>0</v>
      </c>
      <c r="J247" s="11">
        <v>64616090</v>
      </c>
      <c r="K247" s="17">
        <v>0</v>
      </c>
      <c r="L247" s="17">
        <v>0</v>
      </c>
      <c r="M247" s="17">
        <v>0</v>
      </c>
      <c r="N247" s="17">
        <v>0</v>
      </c>
      <c r="O247" s="17">
        <v>0</v>
      </c>
      <c r="P247" s="11">
        <v>64616090</v>
      </c>
      <c r="R247" s="39"/>
    </row>
    <row r="248" spans="1:18" s="7" customFormat="1" ht="51" customHeight="1" x14ac:dyDescent="0.2">
      <c r="A248" s="55"/>
      <c r="B248" s="55"/>
      <c r="C248" s="55"/>
      <c r="D248" s="55"/>
      <c r="E248" s="45" t="s">
        <v>302</v>
      </c>
      <c r="G248" s="8" t="s">
        <v>59</v>
      </c>
      <c r="H248" s="22">
        <v>0</v>
      </c>
      <c r="I248" s="22">
        <v>0</v>
      </c>
      <c r="J248" s="23">
        <v>25470236.260000002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3">
        <f>SUM(H248:O248)</f>
        <v>25470236.260000002</v>
      </c>
      <c r="R248" s="52"/>
    </row>
    <row r="249" spans="1:18" s="15" customFormat="1" ht="38.25" x14ac:dyDescent="0.2">
      <c r="A249" s="27"/>
      <c r="B249" s="27"/>
      <c r="C249" s="27"/>
      <c r="D249" s="27"/>
      <c r="E249" s="21" t="s">
        <v>303</v>
      </c>
      <c r="G249" s="16" t="s">
        <v>29</v>
      </c>
      <c r="H249" s="22">
        <v>0</v>
      </c>
      <c r="I249" s="22">
        <v>0</v>
      </c>
      <c r="J249" s="23">
        <v>14449244.17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3">
        <f>SUM(H249:O249)</f>
        <v>14449244.17</v>
      </c>
      <c r="R249" s="39"/>
    </row>
    <row r="250" spans="1:18" s="15" customFormat="1" ht="25.5" x14ac:dyDescent="0.2">
      <c r="A250" s="14"/>
      <c r="B250" s="14"/>
      <c r="C250" s="14"/>
      <c r="D250" s="14"/>
      <c r="E250" s="21" t="s">
        <v>301</v>
      </c>
      <c r="G250" s="16" t="s">
        <v>53</v>
      </c>
      <c r="H250" s="22">
        <v>0</v>
      </c>
      <c r="I250" s="22">
        <v>0</v>
      </c>
      <c r="J250" s="23">
        <v>7705811.7599999998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3">
        <f>SUM(H250:O250)</f>
        <v>7705811.7599999998</v>
      </c>
      <c r="R250" s="39"/>
    </row>
    <row r="251" spans="1:18" s="15" customFormat="1" ht="38.25" x14ac:dyDescent="0.2">
      <c r="A251" s="14"/>
      <c r="B251" s="14"/>
      <c r="C251" s="14"/>
      <c r="D251" s="14"/>
      <c r="E251" s="21" t="s">
        <v>300</v>
      </c>
      <c r="G251" s="16" t="s">
        <v>53</v>
      </c>
      <c r="H251" s="22">
        <v>0</v>
      </c>
      <c r="I251" s="22">
        <v>0</v>
      </c>
      <c r="J251" s="23">
        <v>4250984.22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3">
        <f>SUM(H251:O251)</f>
        <v>4250984.22</v>
      </c>
      <c r="R251" s="39"/>
    </row>
    <row r="252" spans="1:18" s="18" customFormat="1" ht="25.5" x14ac:dyDescent="0.2">
      <c r="A252" s="27"/>
      <c r="B252" s="27"/>
      <c r="C252" s="27"/>
      <c r="D252" s="27"/>
      <c r="E252" s="21" t="s">
        <v>304</v>
      </c>
      <c r="F252" s="15"/>
      <c r="G252" s="16" t="s">
        <v>52</v>
      </c>
      <c r="H252" s="22">
        <v>0</v>
      </c>
      <c r="I252" s="22">
        <v>0</v>
      </c>
      <c r="J252" s="23">
        <v>12739813.52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3">
        <f>SUM(H252:O252)</f>
        <v>12739813.52</v>
      </c>
      <c r="Q252" s="15"/>
      <c r="R252" s="39"/>
    </row>
    <row r="253" spans="1:18" s="18" customFormat="1" x14ac:dyDescent="0.2">
      <c r="A253" s="27"/>
      <c r="B253" s="27"/>
      <c r="C253" s="62" t="s">
        <v>305</v>
      </c>
      <c r="D253" s="62"/>
      <c r="E253" s="62"/>
      <c r="F253" s="15"/>
      <c r="G253" s="16"/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1">
        <v>8445850</v>
      </c>
      <c r="N253" s="17">
        <v>0</v>
      </c>
      <c r="O253" s="17">
        <v>0</v>
      </c>
      <c r="P253" s="11">
        <v>8445850</v>
      </c>
      <c r="Q253" s="15"/>
      <c r="R253" s="39"/>
    </row>
    <row r="254" spans="1:18" s="18" customFormat="1" x14ac:dyDescent="0.2">
      <c r="A254" s="27"/>
      <c r="B254" s="27"/>
      <c r="C254" s="27"/>
      <c r="D254" s="14" t="s">
        <v>307</v>
      </c>
      <c r="E254" s="19" t="s">
        <v>306</v>
      </c>
      <c r="F254" s="15"/>
      <c r="G254" s="16"/>
      <c r="H254" s="17">
        <v>0</v>
      </c>
      <c r="I254" s="17">
        <v>0</v>
      </c>
      <c r="J254" s="17">
        <v>0</v>
      </c>
      <c r="K254" s="17">
        <v>0</v>
      </c>
      <c r="L254" s="17">
        <v>0</v>
      </c>
      <c r="M254" s="11">
        <v>8445850</v>
      </c>
      <c r="N254" s="17">
        <v>0</v>
      </c>
      <c r="O254" s="17">
        <v>0</v>
      </c>
      <c r="P254" s="11">
        <v>8445850</v>
      </c>
      <c r="Q254" s="15"/>
      <c r="R254" s="39"/>
    </row>
    <row r="255" spans="1:18" s="6" customFormat="1" ht="12.75" customHeight="1" x14ac:dyDescent="0.2">
      <c r="A255" s="55"/>
      <c r="B255" s="55"/>
      <c r="C255" s="55"/>
      <c r="D255" s="55"/>
      <c r="E255" s="45" t="s">
        <v>315</v>
      </c>
      <c r="F255" s="7"/>
      <c r="G255" s="8" t="s">
        <v>38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3">
        <v>1365000</v>
      </c>
      <c r="N255" s="22">
        <v>0</v>
      </c>
      <c r="O255" s="22">
        <v>0</v>
      </c>
      <c r="P255" s="23">
        <f t="shared" ref="P255:P263" si="12">SUM(H255:O255)</f>
        <v>1365000</v>
      </c>
      <c r="Q255" s="7"/>
      <c r="R255" s="52"/>
    </row>
    <row r="256" spans="1:18" s="18" customFormat="1" x14ac:dyDescent="0.2">
      <c r="A256" s="27"/>
      <c r="B256" s="27"/>
      <c r="C256" s="27"/>
      <c r="D256" s="27"/>
      <c r="E256" s="21" t="s">
        <v>311</v>
      </c>
      <c r="F256" s="15"/>
      <c r="G256" s="16" t="s">
        <v>38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3">
        <v>745000</v>
      </c>
      <c r="N256" s="22">
        <v>0</v>
      </c>
      <c r="O256" s="22">
        <v>0</v>
      </c>
      <c r="P256" s="23">
        <f t="shared" si="12"/>
        <v>745000</v>
      </c>
      <c r="Q256" s="15"/>
      <c r="R256" s="39"/>
    </row>
    <row r="257" spans="1:18" s="18" customFormat="1" x14ac:dyDescent="0.2">
      <c r="A257" s="27"/>
      <c r="B257" s="27"/>
      <c r="C257" s="27"/>
      <c r="D257" s="27"/>
      <c r="E257" s="21" t="s">
        <v>314</v>
      </c>
      <c r="F257" s="15"/>
      <c r="G257" s="16" t="s">
        <v>23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3">
        <v>1582752.86</v>
      </c>
      <c r="N257" s="22">
        <v>0</v>
      </c>
      <c r="O257" s="22">
        <v>0</v>
      </c>
      <c r="P257" s="23">
        <f t="shared" si="12"/>
        <v>1582752.86</v>
      </c>
      <c r="Q257" s="15"/>
      <c r="R257" s="39"/>
    </row>
    <row r="258" spans="1:18" s="18" customFormat="1" x14ac:dyDescent="0.2">
      <c r="A258" s="27"/>
      <c r="B258" s="27"/>
      <c r="C258" s="27"/>
      <c r="D258" s="27"/>
      <c r="E258" s="21" t="s">
        <v>313</v>
      </c>
      <c r="F258" s="15"/>
      <c r="G258" s="16" t="s">
        <v>16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3">
        <v>2279280.36</v>
      </c>
      <c r="N258" s="22">
        <v>0</v>
      </c>
      <c r="O258" s="22">
        <v>0</v>
      </c>
      <c r="P258" s="23">
        <f t="shared" si="12"/>
        <v>2279280.36</v>
      </c>
      <c r="Q258" s="15"/>
      <c r="R258" s="39"/>
    </row>
    <row r="259" spans="1:18" s="18" customFormat="1" x14ac:dyDescent="0.2">
      <c r="A259" s="27"/>
      <c r="B259" s="27"/>
      <c r="C259" s="27"/>
      <c r="D259" s="27"/>
      <c r="E259" s="21" t="s">
        <v>316</v>
      </c>
      <c r="F259" s="15"/>
      <c r="G259" s="16" t="s">
        <v>16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3">
        <v>840000</v>
      </c>
      <c r="N259" s="22">
        <v>0</v>
      </c>
      <c r="O259" s="22">
        <v>0</v>
      </c>
      <c r="P259" s="23">
        <f t="shared" si="12"/>
        <v>840000</v>
      </c>
      <c r="Q259" s="15"/>
      <c r="R259" s="39"/>
    </row>
    <row r="260" spans="1:18" s="18" customFormat="1" x14ac:dyDescent="0.2">
      <c r="A260" s="27"/>
      <c r="B260" s="27"/>
      <c r="C260" s="27"/>
      <c r="D260" s="27"/>
      <c r="E260" s="21" t="s">
        <v>309</v>
      </c>
      <c r="F260" s="15"/>
      <c r="G260" s="16" t="s">
        <v>23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3">
        <v>120000</v>
      </c>
      <c r="N260" s="22">
        <v>0</v>
      </c>
      <c r="O260" s="22">
        <v>0</v>
      </c>
      <c r="P260" s="23">
        <f t="shared" si="12"/>
        <v>120000</v>
      </c>
      <c r="Q260" s="15"/>
      <c r="R260" s="39"/>
    </row>
    <row r="261" spans="1:18" s="18" customFormat="1" x14ac:dyDescent="0.2">
      <c r="A261" s="27"/>
      <c r="B261" s="27"/>
      <c r="C261" s="27"/>
      <c r="D261" s="27"/>
      <c r="E261" s="21" t="s">
        <v>312</v>
      </c>
      <c r="F261" s="15"/>
      <c r="G261" s="16" t="s">
        <v>50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3">
        <v>513817.05</v>
      </c>
      <c r="N261" s="22">
        <v>0</v>
      </c>
      <c r="O261" s="22">
        <v>0</v>
      </c>
      <c r="P261" s="23">
        <f t="shared" si="12"/>
        <v>513817.05</v>
      </c>
      <c r="Q261" s="15"/>
      <c r="R261" s="39"/>
    </row>
    <row r="262" spans="1:18" s="18" customFormat="1" x14ac:dyDescent="0.2">
      <c r="A262" s="27"/>
      <c r="B262" s="27"/>
      <c r="C262" s="27"/>
      <c r="D262" s="27"/>
      <c r="E262" s="21" t="s">
        <v>310</v>
      </c>
      <c r="F262" s="15"/>
      <c r="G262" s="16" t="s">
        <v>23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3">
        <v>130000</v>
      </c>
      <c r="N262" s="22">
        <v>0</v>
      </c>
      <c r="O262" s="22">
        <v>0</v>
      </c>
      <c r="P262" s="23">
        <f t="shared" si="12"/>
        <v>130000</v>
      </c>
      <c r="Q262" s="15"/>
      <c r="R262" s="39"/>
    </row>
    <row r="263" spans="1:18" s="18" customFormat="1" x14ac:dyDescent="0.2">
      <c r="A263" s="27"/>
      <c r="B263" s="27"/>
      <c r="C263" s="27"/>
      <c r="D263" s="27"/>
      <c r="E263" s="21" t="s">
        <v>308</v>
      </c>
      <c r="F263" s="15"/>
      <c r="G263" s="16" t="s">
        <v>99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3">
        <v>870000</v>
      </c>
      <c r="N263" s="22">
        <v>0</v>
      </c>
      <c r="O263" s="22">
        <v>0</v>
      </c>
      <c r="P263" s="23">
        <f t="shared" si="12"/>
        <v>870000</v>
      </c>
      <c r="Q263" s="15"/>
      <c r="R263" s="39"/>
    </row>
    <row r="264" spans="1:18" s="18" customFormat="1" x14ac:dyDescent="0.2">
      <c r="A264" s="27"/>
      <c r="B264" s="27"/>
      <c r="C264" s="27"/>
      <c r="D264" s="27"/>
      <c r="E264" s="21"/>
      <c r="F264" s="15"/>
      <c r="G264" s="16"/>
      <c r="H264" s="22"/>
      <c r="I264" s="22"/>
      <c r="J264" s="22"/>
      <c r="K264" s="22"/>
      <c r="L264" s="22"/>
      <c r="M264" s="23"/>
      <c r="N264" s="22"/>
      <c r="O264" s="22"/>
      <c r="P264" s="23"/>
      <c r="Q264" s="15"/>
      <c r="R264" s="39"/>
    </row>
    <row r="265" spans="1:18" s="18" customFormat="1" x14ac:dyDescent="0.2">
      <c r="A265" s="62" t="s">
        <v>105</v>
      </c>
      <c r="B265" s="62"/>
      <c r="C265" s="62"/>
      <c r="D265" s="62"/>
      <c r="E265" s="62"/>
      <c r="F265" s="15"/>
      <c r="G265" s="16"/>
      <c r="H265" s="17">
        <f>SUM(H266)</f>
        <v>0</v>
      </c>
      <c r="I265" s="17">
        <f t="shared" ref="I265:P265" si="13">SUM(I266)</f>
        <v>0</v>
      </c>
      <c r="J265" s="17">
        <f t="shared" si="13"/>
        <v>0</v>
      </c>
      <c r="K265" s="17">
        <f t="shared" si="13"/>
        <v>0</v>
      </c>
      <c r="L265" s="17">
        <f t="shared" si="13"/>
        <v>0</v>
      </c>
      <c r="M265" s="17">
        <f t="shared" si="13"/>
        <v>0</v>
      </c>
      <c r="N265" s="17">
        <f t="shared" si="13"/>
        <v>0</v>
      </c>
      <c r="O265" s="11">
        <f t="shared" si="13"/>
        <v>24999126</v>
      </c>
      <c r="P265" s="11">
        <f t="shared" si="13"/>
        <v>24999126</v>
      </c>
      <c r="Q265" s="15"/>
      <c r="R265" s="39"/>
    </row>
    <row r="266" spans="1:18" s="18" customFormat="1" ht="24" customHeight="1" x14ac:dyDescent="0.2">
      <c r="A266" s="27"/>
      <c r="B266" s="63" t="s">
        <v>21</v>
      </c>
      <c r="C266" s="63"/>
      <c r="D266" s="63"/>
      <c r="E266" s="63"/>
      <c r="F266" s="15"/>
      <c r="G266" s="16"/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>
        <v>0</v>
      </c>
      <c r="N266" s="17">
        <v>0</v>
      </c>
      <c r="O266" s="11">
        <v>24999126</v>
      </c>
      <c r="P266" s="11">
        <v>24999126</v>
      </c>
      <c r="Q266" s="15"/>
      <c r="R266" s="39"/>
    </row>
    <row r="267" spans="1:18" s="15" customFormat="1" ht="24" customHeight="1" x14ac:dyDescent="0.2">
      <c r="A267" s="41"/>
      <c r="B267" s="41"/>
      <c r="C267" s="63" t="s">
        <v>13</v>
      </c>
      <c r="D267" s="63"/>
      <c r="E267" s="63"/>
      <c r="G267" s="20"/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1">
        <v>24999126</v>
      </c>
      <c r="P267" s="11">
        <v>24999126</v>
      </c>
      <c r="R267" s="40"/>
    </row>
    <row r="268" spans="1:18" s="18" customFormat="1" x14ac:dyDescent="0.2">
      <c r="A268" s="27"/>
      <c r="B268" s="27"/>
      <c r="C268" s="27"/>
      <c r="D268" s="14" t="s">
        <v>14</v>
      </c>
      <c r="E268" s="19" t="s">
        <v>317</v>
      </c>
      <c r="F268" s="15"/>
      <c r="G268" s="16"/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0</v>
      </c>
      <c r="N268" s="17">
        <v>0</v>
      </c>
      <c r="O268" s="11">
        <v>24999126</v>
      </c>
      <c r="P268" s="11">
        <v>24999126</v>
      </c>
      <c r="Q268" s="15"/>
      <c r="R268" s="39"/>
    </row>
    <row r="269" spans="1:18" s="18" customFormat="1" x14ac:dyDescent="0.2">
      <c r="A269" s="27"/>
      <c r="B269" s="27"/>
      <c r="C269" s="27"/>
      <c r="D269" s="27"/>
      <c r="E269" s="21" t="s">
        <v>319</v>
      </c>
      <c r="F269" s="15"/>
      <c r="G269" s="16" t="s">
        <v>18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3">
        <v>5316936.7699999996</v>
      </c>
      <c r="P269" s="23">
        <f>SUM(H269:O269)</f>
        <v>5316936.7699999996</v>
      </c>
      <c r="Q269" s="15"/>
      <c r="R269" s="39"/>
    </row>
    <row r="270" spans="1:18" s="18" customFormat="1" x14ac:dyDescent="0.2">
      <c r="A270" s="27"/>
      <c r="B270" s="27"/>
      <c r="C270" s="27"/>
      <c r="D270" s="27"/>
      <c r="E270" s="21" t="s">
        <v>320</v>
      </c>
      <c r="F270" s="15"/>
      <c r="G270" s="16" t="s">
        <v>16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3">
        <v>5119998.9400000004</v>
      </c>
      <c r="P270" s="23">
        <f>SUM(H270:O270)</f>
        <v>5119998.9400000004</v>
      </c>
      <c r="Q270" s="15"/>
      <c r="R270" s="39"/>
    </row>
    <row r="271" spans="1:18" s="18" customFormat="1" x14ac:dyDescent="0.2">
      <c r="A271" s="29"/>
      <c r="B271" s="29"/>
      <c r="C271" s="29"/>
      <c r="D271" s="29"/>
      <c r="E271" s="54" t="s">
        <v>321</v>
      </c>
      <c r="F271" s="25"/>
      <c r="G271" s="26" t="s">
        <v>93</v>
      </c>
      <c r="H271" s="51">
        <v>0</v>
      </c>
      <c r="I271" s="51">
        <v>0</v>
      </c>
      <c r="J271" s="51">
        <v>0</v>
      </c>
      <c r="K271" s="51">
        <v>0</v>
      </c>
      <c r="L271" s="51">
        <v>0</v>
      </c>
      <c r="M271" s="51">
        <v>0</v>
      </c>
      <c r="N271" s="51">
        <v>0</v>
      </c>
      <c r="O271" s="33">
        <v>5458834.6399999997</v>
      </c>
      <c r="P271" s="33">
        <f>SUM(H271:O271)</f>
        <v>5458834.6399999997</v>
      </c>
      <c r="Q271" s="15"/>
      <c r="R271" s="39"/>
    </row>
    <row r="272" spans="1:18" s="18" customFormat="1" ht="25.5" x14ac:dyDescent="0.2">
      <c r="A272" s="27"/>
      <c r="B272" s="27"/>
      <c r="C272" s="27"/>
      <c r="D272" s="27"/>
      <c r="E272" s="21" t="s">
        <v>322</v>
      </c>
      <c r="F272" s="15"/>
      <c r="G272" s="16" t="s">
        <v>318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0</v>
      </c>
      <c r="O272" s="23">
        <v>5303324.01</v>
      </c>
      <c r="P272" s="23">
        <f>SUM(H272:O272)</f>
        <v>5303324.01</v>
      </c>
      <c r="Q272" s="15"/>
      <c r="R272" s="39"/>
    </row>
    <row r="273" spans="1:18" s="18" customFormat="1" x14ac:dyDescent="0.2">
      <c r="A273" s="27"/>
      <c r="B273" s="27"/>
      <c r="C273" s="27"/>
      <c r="D273" s="27"/>
      <c r="E273" s="21" t="s">
        <v>323</v>
      </c>
      <c r="F273" s="15"/>
      <c r="G273" s="16" t="s">
        <v>67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  <c r="M273" s="22">
        <v>0</v>
      </c>
      <c r="N273" s="22">
        <v>0</v>
      </c>
      <c r="O273" s="23">
        <v>3800031.97</v>
      </c>
      <c r="P273" s="23">
        <f>SUM(H273:O273)</f>
        <v>3800031.97</v>
      </c>
      <c r="Q273" s="15"/>
      <c r="R273" s="39"/>
    </row>
    <row r="274" spans="1:18" s="18" customFormat="1" x14ac:dyDescent="0.2">
      <c r="A274" s="27"/>
      <c r="B274" s="27"/>
      <c r="C274" s="27"/>
      <c r="D274" s="27"/>
      <c r="E274" s="21"/>
      <c r="F274" s="15"/>
      <c r="G274" s="16"/>
      <c r="H274" s="22"/>
      <c r="I274" s="22"/>
      <c r="J274" s="22"/>
      <c r="K274" s="22"/>
      <c r="L274" s="22"/>
      <c r="M274" s="23"/>
      <c r="N274" s="22"/>
      <c r="O274" s="22"/>
      <c r="P274" s="23">
        <f t="shared" ref="P274" si="14">SUM(H274:O274)</f>
        <v>0</v>
      </c>
      <c r="Q274" s="15"/>
      <c r="R274" s="39"/>
    </row>
    <row r="275" spans="1:18" s="18" customFormat="1" x14ac:dyDescent="0.2">
      <c r="A275" s="62" t="s">
        <v>106</v>
      </c>
      <c r="B275" s="62"/>
      <c r="C275" s="62"/>
      <c r="D275" s="62"/>
      <c r="E275" s="62"/>
      <c r="F275" s="15"/>
      <c r="G275" s="16"/>
      <c r="H275" s="17">
        <f>SUM(H276)</f>
        <v>0</v>
      </c>
      <c r="I275" s="17">
        <f t="shared" ref="I275:P275" si="15">SUM(I276)</f>
        <v>0</v>
      </c>
      <c r="J275" s="17">
        <f t="shared" si="15"/>
        <v>0</v>
      </c>
      <c r="K275" s="17">
        <f t="shared" si="15"/>
        <v>0</v>
      </c>
      <c r="L275" s="17">
        <f t="shared" si="15"/>
        <v>0</v>
      </c>
      <c r="M275" s="17">
        <f t="shared" si="15"/>
        <v>0</v>
      </c>
      <c r="N275" s="17">
        <f t="shared" si="15"/>
        <v>0</v>
      </c>
      <c r="O275" s="11">
        <f t="shared" si="15"/>
        <v>20558119</v>
      </c>
      <c r="P275" s="11">
        <f t="shared" si="15"/>
        <v>20558119</v>
      </c>
      <c r="Q275" s="15"/>
      <c r="R275" s="39"/>
    </row>
    <row r="276" spans="1:18" s="18" customFormat="1" x14ac:dyDescent="0.2">
      <c r="A276" s="27"/>
      <c r="B276" s="62" t="s">
        <v>75</v>
      </c>
      <c r="C276" s="62"/>
      <c r="D276" s="62"/>
      <c r="E276" s="62"/>
      <c r="F276" s="15"/>
      <c r="G276" s="16"/>
      <c r="H276" s="17">
        <v>0</v>
      </c>
      <c r="I276" s="17">
        <v>0</v>
      </c>
      <c r="J276" s="17">
        <v>0</v>
      </c>
      <c r="K276" s="17">
        <v>0</v>
      </c>
      <c r="L276" s="17">
        <v>0</v>
      </c>
      <c r="M276" s="17">
        <v>0</v>
      </c>
      <c r="N276" s="17">
        <v>0</v>
      </c>
      <c r="O276" s="11">
        <v>20558119</v>
      </c>
      <c r="P276" s="11">
        <v>20558119</v>
      </c>
      <c r="Q276" s="15"/>
      <c r="R276" s="39"/>
    </row>
    <row r="277" spans="1:18" s="18" customFormat="1" x14ac:dyDescent="0.2">
      <c r="A277" s="27"/>
      <c r="B277" s="27"/>
      <c r="C277" s="62" t="s">
        <v>33</v>
      </c>
      <c r="D277" s="62"/>
      <c r="E277" s="62"/>
      <c r="F277" s="15"/>
      <c r="G277" s="16"/>
      <c r="H277" s="17">
        <v>0</v>
      </c>
      <c r="I277" s="17">
        <v>0</v>
      </c>
      <c r="J277" s="17">
        <v>0</v>
      </c>
      <c r="K277" s="17">
        <v>0</v>
      </c>
      <c r="L277" s="17">
        <v>0</v>
      </c>
      <c r="M277" s="17">
        <v>0</v>
      </c>
      <c r="N277" s="17">
        <v>0</v>
      </c>
      <c r="O277" s="11">
        <v>20558119</v>
      </c>
      <c r="P277" s="11">
        <v>20558119</v>
      </c>
      <c r="Q277" s="15"/>
      <c r="R277" s="39"/>
    </row>
    <row r="278" spans="1:18" s="18" customFormat="1" x14ac:dyDescent="0.2">
      <c r="A278" s="27"/>
      <c r="B278" s="27"/>
      <c r="C278" s="27"/>
      <c r="D278" s="14" t="s">
        <v>14</v>
      </c>
      <c r="E278" s="19" t="s">
        <v>76</v>
      </c>
      <c r="F278" s="15"/>
      <c r="G278" s="16"/>
      <c r="H278" s="17">
        <v>0</v>
      </c>
      <c r="I278" s="17">
        <v>0</v>
      </c>
      <c r="J278" s="17">
        <v>0</v>
      </c>
      <c r="K278" s="17">
        <v>0</v>
      </c>
      <c r="L278" s="17">
        <v>0</v>
      </c>
      <c r="M278" s="17">
        <v>0</v>
      </c>
      <c r="N278" s="17">
        <v>0</v>
      </c>
      <c r="O278" s="11">
        <v>20558119</v>
      </c>
      <c r="P278" s="11">
        <v>20558119</v>
      </c>
      <c r="Q278" s="15"/>
      <c r="R278" s="39"/>
    </row>
    <row r="279" spans="1:18" s="18" customFormat="1" ht="25.5" x14ac:dyDescent="0.2">
      <c r="A279" s="27"/>
      <c r="B279" s="27"/>
      <c r="C279" s="27"/>
      <c r="D279" s="27"/>
      <c r="E279" s="21" t="s">
        <v>324</v>
      </c>
      <c r="F279" s="15"/>
      <c r="G279" s="16" t="s">
        <v>19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3">
        <v>20558118.800000001</v>
      </c>
      <c r="P279" s="23">
        <f>SUM(H279:O279)</f>
        <v>20558118.800000001</v>
      </c>
      <c r="Q279" s="15"/>
      <c r="R279" s="39"/>
    </row>
    <row r="280" spans="1:18" s="18" customFormat="1" x14ac:dyDescent="0.2">
      <c r="A280" s="27"/>
      <c r="B280" s="27"/>
      <c r="C280" s="27"/>
      <c r="D280" s="27"/>
      <c r="E280" s="21"/>
      <c r="F280" s="15"/>
      <c r="G280" s="16"/>
      <c r="H280" s="22"/>
      <c r="I280" s="22"/>
      <c r="J280" s="22"/>
      <c r="K280" s="22"/>
      <c r="L280" s="22"/>
      <c r="M280" s="23"/>
      <c r="N280" s="22"/>
      <c r="O280" s="22"/>
      <c r="P280" s="23"/>
      <c r="Q280" s="15"/>
      <c r="R280" s="39"/>
    </row>
    <row r="281" spans="1:18" s="18" customFormat="1" x14ac:dyDescent="0.2">
      <c r="A281" s="61" t="s">
        <v>357</v>
      </c>
      <c r="B281" s="61"/>
      <c r="C281" s="61"/>
      <c r="D281" s="61"/>
      <c r="E281" s="61"/>
      <c r="F281" s="15"/>
      <c r="G281" s="16"/>
      <c r="H281" s="17">
        <f>SUM(H283,H292)</f>
        <v>0</v>
      </c>
      <c r="I281" s="17">
        <f t="shared" ref="I281:O281" si="16">SUM(I283,I292)</f>
        <v>0</v>
      </c>
      <c r="J281" s="11">
        <f t="shared" si="16"/>
        <v>11830801</v>
      </c>
      <c r="K281" s="17">
        <f t="shared" si="16"/>
        <v>0</v>
      </c>
      <c r="L281" s="17">
        <f t="shared" si="16"/>
        <v>0</v>
      </c>
      <c r="M281" s="17">
        <f t="shared" si="16"/>
        <v>0</v>
      </c>
      <c r="N281" s="11">
        <f t="shared" si="16"/>
        <v>24600266</v>
      </c>
      <c r="O281" s="11">
        <f t="shared" si="16"/>
        <v>41008738</v>
      </c>
      <c r="P281" s="11">
        <f>SUM(P283,P292)</f>
        <v>77439805</v>
      </c>
      <c r="Q281" s="15"/>
      <c r="R281" s="39"/>
    </row>
    <row r="282" spans="1:18" s="18" customFormat="1" x14ac:dyDescent="0.2">
      <c r="A282" s="27"/>
      <c r="B282" s="27"/>
      <c r="C282" s="27"/>
      <c r="D282" s="27"/>
      <c r="E282" s="21"/>
      <c r="F282" s="15"/>
      <c r="G282" s="16"/>
      <c r="H282" s="22"/>
      <c r="I282" s="22"/>
      <c r="J282" s="22"/>
      <c r="K282" s="22"/>
      <c r="L282" s="22"/>
      <c r="M282" s="23"/>
      <c r="N282" s="22"/>
      <c r="O282" s="22"/>
      <c r="P282" s="23"/>
      <c r="Q282" s="15"/>
      <c r="R282" s="39"/>
    </row>
    <row r="283" spans="1:18" s="18" customFormat="1" x14ac:dyDescent="0.2">
      <c r="A283" s="62" t="s">
        <v>107</v>
      </c>
      <c r="B283" s="62"/>
      <c r="C283" s="62"/>
      <c r="D283" s="62"/>
      <c r="E283" s="62"/>
      <c r="F283" s="15"/>
      <c r="G283" s="16"/>
      <c r="H283" s="17">
        <f>SUM(H284)</f>
        <v>0</v>
      </c>
      <c r="I283" s="17">
        <f t="shared" ref="I283:P283" si="17">SUM(I284)</f>
        <v>0</v>
      </c>
      <c r="J283" s="17">
        <f t="shared" si="17"/>
        <v>0</v>
      </c>
      <c r="K283" s="17">
        <f t="shared" si="17"/>
        <v>0</v>
      </c>
      <c r="L283" s="17">
        <f t="shared" si="17"/>
        <v>0</v>
      </c>
      <c r="M283" s="17">
        <f t="shared" si="17"/>
        <v>0</v>
      </c>
      <c r="N283" s="17">
        <f t="shared" si="17"/>
        <v>0</v>
      </c>
      <c r="O283" s="11">
        <f t="shared" si="17"/>
        <v>41008738</v>
      </c>
      <c r="P283" s="11">
        <f t="shared" si="17"/>
        <v>41008738</v>
      </c>
      <c r="Q283" s="15"/>
      <c r="R283" s="39"/>
    </row>
    <row r="284" spans="1:18" s="18" customFormat="1" x14ac:dyDescent="0.2">
      <c r="A284" s="27"/>
      <c r="B284" s="62" t="s">
        <v>325</v>
      </c>
      <c r="C284" s="62"/>
      <c r="D284" s="62"/>
      <c r="E284" s="62"/>
      <c r="F284" s="15"/>
      <c r="G284" s="16"/>
      <c r="H284" s="17">
        <v>0</v>
      </c>
      <c r="I284" s="17">
        <v>0</v>
      </c>
      <c r="J284" s="17">
        <v>0</v>
      </c>
      <c r="K284" s="17">
        <v>0</v>
      </c>
      <c r="L284" s="17">
        <v>0</v>
      </c>
      <c r="M284" s="17">
        <v>0</v>
      </c>
      <c r="N284" s="17">
        <v>0</v>
      </c>
      <c r="O284" s="11">
        <v>41008738</v>
      </c>
      <c r="P284" s="11">
        <v>41008738</v>
      </c>
      <c r="Q284" s="15"/>
      <c r="R284" s="39"/>
    </row>
    <row r="285" spans="1:18" s="15" customFormat="1" ht="24" customHeight="1" x14ac:dyDescent="0.2">
      <c r="A285" s="41"/>
      <c r="B285" s="41"/>
      <c r="C285" s="63" t="s">
        <v>13</v>
      </c>
      <c r="D285" s="63"/>
      <c r="E285" s="63"/>
      <c r="G285" s="20"/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17">
        <v>0</v>
      </c>
      <c r="N285" s="17">
        <v>0</v>
      </c>
      <c r="O285" s="11">
        <v>41008738</v>
      </c>
      <c r="P285" s="11">
        <v>41008738</v>
      </c>
      <c r="R285" s="40"/>
    </row>
    <row r="286" spans="1:18" s="18" customFormat="1" x14ac:dyDescent="0.2">
      <c r="A286" s="27"/>
      <c r="B286" s="27"/>
      <c r="C286" s="27"/>
      <c r="D286" s="14" t="s">
        <v>14</v>
      </c>
      <c r="E286" s="19" t="s">
        <v>326</v>
      </c>
      <c r="F286" s="15"/>
      <c r="G286" s="16"/>
      <c r="H286" s="17">
        <v>0</v>
      </c>
      <c r="I286" s="17">
        <v>0</v>
      </c>
      <c r="J286" s="17">
        <v>0</v>
      </c>
      <c r="K286" s="17">
        <v>0</v>
      </c>
      <c r="L286" s="17">
        <v>0</v>
      </c>
      <c r="M286" s="17">
        <v>0</v>
      </c>
      <c r="N286" s="17">
        <v>0</v>
      </c>
      <c r="O286" s="11">
        <v>41008738</v>
      </c>
      <c r="P286" s="11">
        <v>41008738</v>
      </c>
      <c r="Q286" s="15"/>
      <c r="R286" s="39"/>
    </row>
    <row r="287" spans="1:18" s="18" customFormat="1" x14ac:dyDescent="0.2">
      <c r="A287" s="27"/>
      <c r="B287" s="27"/>
      <c r="C287" s="27"/>
      <c r="D287" s="27"/>
      <c r="E287" s="21" t="s">
        <v>327</v>
      </c>
      <c r="F287" s="15"/>
      <c r="G287" s="16" t="s">
        <v>67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3">
        <v>22151097.32</v>
      </c>
      <c r="P287" s="23">
        <f t="shared" ref="P287:P290" si="18">SUM(H287:O287)</f>
        <v>22151097.32</v>
      </c>
      <c r="Q287" s="15"/>
      <c r="R287" s="39"/>
    </row>
    <row r="288" spans="1:18" s="18" customFormat="1" ht="25.5" x14ac:dyDescent="0.2">
      <c r="A288" s="27"/>
      <c r="B288" s="27"/>
      <c r="C288" s="27"/>
      <c r="D288" s="27"/>
      <c r="E288" s="21" t="s">
        <v>328</v>
      </c>
      <c r="F288" s="15"/>
      <c r="G288" s="16" t="s">
        <v>67</v>
      </c>
      <c r="H288" s="22">
        <v>0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22">
        <v>0</v>
      </c>
      <c r="O288" s="23">
        <v>4531144.7</v>
      </c>
      <c r="P288" s="23">
        <f t="shared" si="18"/>
        <v>4531144.7</v>
      </c>
      <c r="Q288" s="15"/>
      <c r="R288" s="39"/>
    </row>
    <row r="289" spans="1:18" s="18" customFormat="1" x14ac:dyDescent="0.2">
      <c r="A289" s="27"/>
      <c r="B289" s="27"/>
      <c r="C289" s="27"/>
      <c r="D289" s="27"/>
      <c r="E289" s="21" t="s">
        <v>345</v>
      </c>
      <c r="F289" s="15"/>
      <c r="G289" s="16" t="s">
        <v>43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3">
        <v>9652677.1099999994</v>
      </c>
      <c r="P289" s="23">
        <f t="shared" si="18"/>
        <v>9652677.1099999994</v>
      </c>
      <c r="Q289" s="15"/>
      <c r="R289" s="39"/>
    </row>
    <row r="290" spans="1:18" s="18" customFormat="1" x14ac:dyDescent="0.2">
      <c r="A290" s="27"/>
      <c r="B290" s="27"/>
      <c r="C290" s="27"/>
      <c r="D290" s="27"/>
      <c r="E290" s="21" t="s">
        <v>345</v>
      </c>
      <c r="F290" s="15"/>
      <c r="G290" s="16" t="s">
        <v>18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3">
        <v>4673819.3</v>
      </c>
      <c r="P290" s="23">
        <f t="shared" si="18"/>
        <v>4673819.3</v>
      </c>
      <c r="Q290" s="15"/>
      <c r="R290" s="39"/>
    </row>
    <row r="291" spans="1:18" s="18" customFormat="1" x14ac:dyDescent="0.2">
      <c r="A291" s="27"/>
      <c r="B291" s="27"/>
      <c r="C291" s="27"/>
      <c r="D291" s="27"/>
      <c r="E291" s="21"/>
      <c r="F291" s="15"/>
      <c r="G291" s="16"/>
      <c r="H291" s="22"/>
      <c r="I291" s="22"/>
      <c r="J291" s="22"/>
      <c r="K291" s="22"/>
      <c r="L291" s="22"/>
      <c r="M291" s="23"/>
      <c r="N291" s="22"/>
      <c r="O291" s="22"/>
      <c r="P291" s="23"/>
      <c r="Q291" s="15"/>
      <c r="R291" s="39"/>
    </row>
    <row r="292" spans="1:18" s="18" customFormat="1" x14ac:dyDescent="0.2">
      <c r="A292" s="62" t="s">
        <v>71</v>
      </c>
      <c r="B292" s="62"/>
      <c r="C292" s="62"/>
      <c r="D292" s="62"/>
      <c r="E292" s="62"/>
      <c r="F292" s="15"/>
      <c r="G292" s="16"/>
      <c r="H292" s="17">
        <f>SUM(H293,H299)</f>
        <v>0</v>
      </c>
      <c r="I292" s="17">
        <f t="shared" ref="I292:O292" si="19">SUM(I293,I299)</f>
        <v>0</v>
      </c>
      <c r="J292" s="11">
        <f t="shared" si="19"/>
        <v>11830801</v>
      </c>
      <c r="K292" s="17">
        <f t="shared" si="19"/>
        <v>0</v>
      </c>
      <c r="L292" s="17">
        <f t="shared" si="19"/>
        <v>0</v>
      </c>
      <c r="M292" s="17">
        <f t="shared" si="19"/>
        <v>0</v>
      </c>
      <c r="N292" s="11">
        <f t="shared" si="19"/>
        <v>24600266</v>
      </c>
      <c r="O292" s="17">
        <f t="shared" si="19"/>
        <v>0</v>
      </c>
      <c r="P292" s="11">
        <f>SUM(P293,P299)</f>
        <v>36431067</v>
      </c>
      <c r="Q292" s="15"/>
      <c r="R292" s="39"/>
    </row>
    <row r="293" spans="1:18" s="15" customFormat="1" x14ac:dyDescent="0.2">
      <c r="A293" s="41"/>
      <c r="B293" s="62" t="s">
        <v>49</v>
      </c>
      <c r="C293" s="62"/>
      <c r="D293" s="62"/>
      <c r="E293" s="62"/>
      <c r="G293" s="20"/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0</v>
      </c>
      <c r="N293" s="11">
        <v>24600266</v>
      </c>
      <c r="O293" s="17">
        <v>0</v>
      </c>
      <c r="P293" s="11">
        <v>24600266</v>
      </c>
      <c r="R293" s="40"/>
    </row>
    <row r="294" spans="1:18" s="15" customFormat="1" ht="24" customHeight="1" x14ac:dyDescent="0.2">
      <c r="A294" s="41"/>
      <c r="B294" s="41"/>
      <c r="C294" s="63" t="s">
        <v>13</v>
      </c>
      <c r="D294" s="63"/>
      <c r="E294" s="63"/>
      <c r="G294" s="20"/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  <c r="N294" s="11">
        <v>24600266</v>
      </c>
      <c r="O294" s="17">
        <v>0</v>
      </c>
      <c r="P294" s="11">
        <v>24600266</v>
      </c>
      <c r="R294" s="40"/>
    </row>
    <row r="295" spans="1:18" s="15" customFormat="1" x14ac:dyDescent="0.2">
      <c r="A295" s="41"/>
      <c r="B295" s="41"/>
      <c r="C295" s="41"/>
      <c r="D295" s="14" t="s">
        <v>307</v>
      </c>
      <c r="E295" s="41" t="s">
        <v>329</v>
      </c>
      <c r="G295" s="20"/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1">
        <v>24600266</v>
      </c>
      <c r="O295" s="17">
        <v>0</v>
      </c>
      <c r="P295" s="11">
        <v>24600266</v>
      </c>
      <c r="R295" s="40"/>
    </row>
    <row r="296" spans="1:18" s="15" customFormat="1" ht="25.5" x14ac:dyDescent="0.2">
      <c r="A296" s="41"/>
      <c r="B296" s="41"/>
      <c r="C296" s="41"/>
      <c r="D296" s="14"/>
      <c r="E296" s="28" t="s">
        <v>331</v>
      </c>
      <c r="G296" s="16" t="s">
        <v>42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3">
        <v>13000000</v>
      </c>
      <c r="O296" s="22">
        <v>0</v>
      </c>
      <c r="P296" s="23">
        <f>SUM(H296:O296)</f>
        <v>13000000</v>
      </c>
      <c r="R296" s="40"/>
    </row>
    <row r="297" spans="1:18" s="15" customFormat="1" x14ac:dyDescent="0.2">
      <c r="A297" s="41"/>
      <c r="B297" s="41"/>
      <c r="C297" s="41"/>
      <c r="D297" s="14"/>
      <c r="E297" s="28" t="s">
        <v>330</v>
      </c>
      <c r="G297" s="16" t="s">
        <v>67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3">
        <v>9600266</v>
      </c>
      <c r="O297" s="22">
        <v>0</v>
      </c>
      <c r="P297" s="23">
        <f>SUM(H297:O297)</f>
        <v>9600266</v>
      </c>
      <c r="R297" s="40"/>
    </row>
    <row r="298" spans="1:18" s="15" customFormat="1" ht="38.25" x14ac:dyDescent="0.2">
      <c r="A298" s="41"/>
      <c r="B298" s="41"/>
      <c r="C298" s="41"/>
      <c r="D298" s="14"/>
      <c r="E298" s="28" t="s">
        <v>332</v>
      </c>
      <c r="G298" s="16" t="s">
        <v>91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3">
        <v>2000000</v>
      </c>
      <c r="O298" s="22">
        <v>0</v>
      </c>
      <c r="P298" s="23">
        <f>SUM(H298:O298)</f>
        <v>2000000</v>
      </c>
      <c r="R298" s="40"/>
    </row>
    <row r="299" spans="1:18" s="18" customFormat="1" x14ac:dyDescent="0.2">
      <c r="A299" s="27"/>
      <c r="B299" s="62" t="s">
        <v>26</v>
      </c>
      <c r="C299" s="62"/>
      <c r="D299" s="62"/>
      <c r="E299" s="62"/>
      <c r="F299" s="15"/>
      <c r="G299" s="16"/>
      <c r="H299" s="17">
        <f>SUM(H300)</f>
        <v>0</v>
      </c>
      <c r="I299" s="17">
        <f t="shared" ref="I299:P299" si="20">SUM(I300)</f>
        <v>0</v>
      </c>
      <c r="J299" s="11">
        <f t="shared" si="20"/>
        <v>11830801</v>
      </c>
      <c r="K299" s="17">
        <f t="shared" si="20"/>
        <v>0</v>
      </c>
      <c r="L299" s="17">
        <f t="shared" si="20"/>
        <v>0</v>
      </c>
      <c r="M299" s="17">
        <f t="shared" si="20"/>
        <v>0</v>
      </c>
      <c r="N299" s="17">
        <f t="shared" si="20"/>
        <v>0</v>
      </c>
      <c r="O299" s="17">
        <f t="shared" si="20"/>
        <v>0</v>
      </c>
      <c r="P299" s="11">
        <f t="shared" si="20"/>
        <v>11830801</v>
      </c>
      <c r="Q299" s="15"/>
      <c r="R299" s="39"/>
    </row>
    <row r="300" spans="1:18" s="18" customFormat="1" x14ac:dyDescent="0.2">
      <c r="A300" s="27"/>
      <c r="B300" s="27"/>
      <c r="C300" s="62" t="s">
        <v>72</v>
      </c>
      <c r="D300" s="62"/>
      <c r="E300" s="62"/>
      <c r="F300" s="15"/>
      <c r="G300" s="16"/>
      <c r="H300" s="17">
        <v>0</v>
      </c>
      <c r="I300" s="17">
        <v>0</v>
      </c>
      <c r="J300" s="11">
        <v>11830801</v>
      </c>
      <c r="K300" s="17">
        <v>0</v>
      </c>
      <c r="L300" s="17">
        <v>0</v>
      </c>
      <c r="M300" s="17">
        <v>0</v>
      </c>
      <c r="N300" s="17">
        <v>0</v>
      </c>
      <c r="O300" s="17">
        <v>0</v>
      </c>
      <c r="P300" s="11">
        <v>11830801</v>
      </c>
      <c r="Q300" s="15"/>
      <c r="R300" s="39"/>
    </row>
    <row r="301" spans="1:18" s="18" customFormat="1" ht="25.5" x14ac:dyDescent="0.2">
      <c r="A301" s="27"/>
      <c r="B301" s="27"/>
      <c r="C301" s="41"/>
      <c r="D301" s="57" t="s">
        <v>31</v>
      </c>
      <c r="E301" s="56" t="s">
        <v>73</v>
      </c>
      <c r="F301" s="15"/>
      <c r="G301" s="16"/>
      <c r="H301" s="17">
        <v>0</v>
      </c>
      <c r="I301" s="17">
        <v>0</v>
      </c>
      <c r="J301" s="11">
        <v>11830801</v>
      </c>
      <c r="K301" s="17">
        <v>0</v>
      </c>
      <c r="L301" s="17">
        <v>0</v>
      </c>
      <c r="M301" s="17">
        <v>0</v>
      </c>
      <c r="N301" s="17">
        <v>0</v>
      </c>
      <c r="O301" s="17">
        <v>0</v>
      </c>
      <c r="P301" s="11">
        <v>11830801</v>
      </c>
      <c r="Q301" s="15"/>
      <c r="R301" s="39"/>
    </row>
    <row r="302" spans="1:18" s="18" customFormat="1" ht="38.25" x14ac:dyDescent="0.2">
      <c r="A302" s="27"/>
      <c r="B302" s="27"/>
      <c r="C302" s="27"/>
      <c r="D302" s="27"/>
      <c r="E302" s="21" t="s">
        <v>74</v>
      </c>
      <c r="F302" s="15"/>
      <c r="G302" s="16" t="s">
        <v>18</v>
      </c>
      <c r="H302" s="22">
        <v>0</v>
      </c>
      <c r="I302" s="22">
        <v>0</v>
      </c>
      <c r="J302" s="23">
        <v>11830801.35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3">
        <f>SUM(H302:O302)</f>
        <v>11830801.35</v>
      </c>
      <c r="Q302" s="15"/>
      <c r="R302" s="39"/>
    </row>
    <row r="303" spans="1:18" s="13" customFormat="1" ht="2.1" customHeight="1" x14ac:dyDescent="0.2">
      <c r="A303" s="24"/>
      <c r="B303" s="24"/>
      <c r="C303" s="24"/>
      <c r="D303" s="24"/>
      <c r="E303" s="30"/>
      <c r="F303" s="25"/>
      <c r="G303" s="26"/>
      <c r="H303" s="30"/>
      <c r="I303" s="30"/>
      <c r="J303" s="30"/>
      <c r="K303" s="30"/>
      <c r="L303" s="30"/>
      <c r="M303" s="30"/>
      <c r="N303" s="30"/>
      <c r="O303" s="30"/>
      <c r="P303" s="30"/>
      <c r="R303" s="36"/>
    </row>
    <row r="304" spans="1:18" s="13" customFormat="1" x14ac:dyDescent="0.2">
      <c r="A304" s="64" t="s">
        <v>32</v>
      </c>
      <c r="B304" s="64"/>
      <c r="C304" s="64"/>
      <c r="D304" s="64"/>
      <c r="E304" s="65"/>
      <c r="G304" s="32"/>
      <c r="H304" s="9"/>
      <c r="I304" s="9"/>
      <c r="J304" s="9"/>
      <c r="K304" s="9"/>
      <c r="L304" s="9"/>
      <c r="M304" s="9"/>
      <c r="N304" s="9"/>
      <c r="O304" s="9"/>
      <c r="P304" s="9"/>
      <c r="R304" s="36"/>
    </row>
  </sheetData>
  <sortState ref="A1267:R1276">
    <sortCondition ref="E1267:E1276"/>
  </sortState>
  <mergeCells count="38">
    <mergeCell ref="B299:E299"/>
    <mergeCell ref="C300:E300"/>
    <mergeCell ref="A304:E304"/>
    <mergeCell ref="A1:P1"/>
    <mergeCell ref="A3:P3"/>
    <mergeCell ref="A4:P4"/>
    <mergeCell ref="A5:P5"/>
    <mergeCell ref="A6:E7"/>
    <mergeCell ref="F6:G7"/>
    <mergeCell ref="H6:P6"/>
    <mergeCell ref="A9:E9"/>
    <mergeCell ref="A13:E13"/>
    <mergeCell ref="B19:E19"/>
    <mergeCell ref="C20:E20"/>
    <mergeCell ref="B155:E155"/>
    <mergeCell ref="B14:E14"/>
    <mergeCell ref="C294:E294"/>
    <mergeCell ref="C267:E267"/>
    <mergeCell ref="A275:E275"/>
    <mergeCell ref="B276:E276"/>
    <mergeCell ref="C277:E277"/>
    <mergeCell ref="A283:E283"/>
    <mergeCell ref="A292:E292"/>
    <mergeCell ref="C285:E285"/>
    <mergeCell ref="B284:E284"/>
    <mergeCell ref="B293:E293"/>
    <mergeCell ref="A2:P2"/>
    <mergeCell ref="A11:E11"/>
    <mergeCell ref="A281:E281"/>
    <mergeCell ref="C224:E224"/>
    <mergeCell ref="C156:E156"/>
    <mergeCell ref="C253:E253"/>
    <mergeCell ref="A265:E265"/>
    <mergeCell ref="B266:E266"/>
    <mergeCell ref="B223:E223"/>
    <mergeCell ref="C246:E246"/>
    <mergeCell ref="C15:E15"/>
    <mergeCell ref="B245:E245"/>
  </mergeCells>
  <printOptions horizontalCentered="1"/>
  <pageMargins left="0.78740157480314965" right="0.39370078740157483" top="0.98425196850393704" bottom="0.86614173228346458" header="0.31496062992125984" footer="0.31496062992125984"/>
  <pageSetup scale="47" orientation="portrait" r:id="rId1"/>
  <ignoredErrors>
    <ignoredError sqref="D16 D21 D157 D225 A254:E265 A283:E292 D247 A266:E270 A293:E302 A278:E28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Gobierno Estatal</vt:lpstr>
      <vt:lpstr>'Gobierno Estatal'!Títulos_a_imprimir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2022-03-22T20:54:28Z</cp:lastPrinted>
  <dcterms:created xsi:type="dcterms:W3CDTF">2016-05-11T16:34:31Z</dcterms:created>
  <dcterms:modified xsi:type="dcterms:W3CDTF">2022-04-05T18:43:38Z</dcterms:modified>
</cp:coreProperties>
</file>