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195" yWindow="4650" windowWidth="19440" windowHeight="6210"/>
  </bookViews>
  <sheets>
    <sheet name="19 Programática Gobiern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42" l="1"/>
  <c r="D44" i="42"/>
  <c r="F44" i="42" s="1"/>
  <c r="G43" i="42"/>
  <c r="E43" i="42"/>
  <c r="F34" i="42"/>
  <c r="I34" i="42" s="1"/>
  <c r="F35" i="42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F38" i="42"/>
  <c r="I38" i="42" s="1"/>
  <c r="H37" i="42"/>
  <c r="G37" i="42"/>
  <c r="E37" i="42"/>
  <c r="D37" i="42"/>
  <c r="H33" i="42"/>
  <c r="G33" i="42"/>
  <c r="E33" i="42"/>
  <c r="D33" i="42"/>
  <c r="F31" i="42"/>
  <c r="I31" i="42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F15" i="42"/>
  <c r="I15" i="42" s="1"/>
  <c r="H14" i="42"/>
  <c r="E14" i="42"/>
  <c r="D14" i="42"/>
  <c r="I35" i="42"/>
  <c r="I39" i="42"/>
  <c r="F33" i="42" l="1"/>
  <c r="D43" i="42"/>
  <c r="I37" i="42"/>
  <c r="D12" i="42"/>
  <c r="D10" i="42" s="1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<sst xmlns="http://schemas.openxmlformats.org/spreadsheetml/2006/main" count="47" uniqueCount="47">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</sst>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C15" sqref="C15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75448067624</v>
      </c>
      <c r="E10" s="9">
        <f t="shared" si="0"/>
        <v>1326209263</v>
      </c>
      <c r="F10" s="9">
        <f t="shared" si="0"/>
        <v>76774276887</v>
      </c>
      <c r="G10" s="9">
        <f t="shared" si="0"/>
        <v>74434882499</v>
      </c>
      <c r="H10" s="9">
        <f t="shared" si="0"/>
        <v>73025444867</v>
      </c>
      <c r="I10" s="9">
        <f t="shared" si="0"/>
        <v>2339394388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x14ac:dyDescent="0.2">
      <c r="A12" s="39" t="s">
        <v>14</v>
      </c>
      <c r="B12" s="39"/>
      <c r="C12" s="39"/>
      <c r="D12" s="3">
        <f>SUM(D14,D18,D28,D33,D37,D43)</f>
        <v>65203824886</v>
      </c>
      <c r="E12" s="3">
        <f t="shared" ref="E12:I12" si="1">SUM(E14,E18,E28,E33,E37,E43)</f>
        <v>1352370508</v>
      </c>
      <c r="F12" s="3">
        <f t="shared" si="1"/>
        <v>66556195394</v>
      </c>
      <c r="G12" s="3">
        <f t="shared" si="1"/>
        <v>64216812141</v>
      </c>
      <c r="H12" s="3">
        <f t="shared" si="1"/>
        <v>62814411969</v>
      </c>
      <c r="I12" s="3">
        <f t="shared" si="1"/>
        <v>2339383253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1193195633</v>
      </c>
      <c r="E14" s="3">
        <f t="shared" si="2"/>
        <v>16857435</v>
      </c>
      <c r="F14" s="3">
        <f t="shared" si="2"/>
        <v>1210053068</v>
      </c>
      <c r="G14" s="3">
        <f t="shared" si="2"/>
        <v>1129545558</v>
      </c>
      <c r="H14" s="3">
        <f t="shared" si="2"/>
        <v>1106496691</v>
      </c>
      <c r="I14" s="3">
        <f t="shared" si="2"/>
        <v>80507510</v>
      </c>
      <c r="J14" s="19"/>
    </row>
    <row r="15" spans="1:10" s="4" customFormat="1" ht="12.75" customHeight="1" x14ac:dyDescent="0.2">
      <c r="C15" s="15" t="s">
        <v>16</v>
      </c>
      <c r="D15" s="5">
        <v>1193195633</v>
      </c>
      <c r="E15" s="5">
        <v>16857435</v>
      </c>
      <c r="F15" s="5">
        <f>D15+E15</f>
        <v>1210053068</v>
      </c>
      <c r="G15" s="5">
        <v>1129545558</v>
      </c>
      <c r="H15" s="5">
        <v>1106496691</v>
      </c>
      <c r="I15" s="5">
        <f>F15-G15</f>
        <v>80507510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3">SUM(D19:D26)</f>
        <v>44695616399</v>
      </c>
      <c r="E18" s="3">
        <f t="shared" si="3"/>
        <v>-300342265</v>
      </c>
      <c r="F18" s="3">
        <f t="shared" si="3"/>
        <v>44395274134</v>
      </c>
      <c r="G18" s="3">
        <f t="shared" si="3"/>
        <v>43790235284</v>
      </c>
      <c r="H18" s="3">
        <f t="shared" si="3"/>
        <v>42424888297</v>
      </c>
      <c r="I18" s="3">
        <f t="shared" si="3"/>
        <v>605038850</v>
      </c>
      <c r="J18" s="19"/>
    </row>
    <row r="19" spans="2:10" s="4" customFormat="1" ht="12.75" customHeight="1" x14ac:dyDescent="0.2">
      <c r="C19" s="15" t="s">
        <v>19</v>
      </c>
      <c r="D19" s="5">
        <v>41034876494</v>
      </c>
      <c r="E19" s="5">
        <v>366306193</v>
      </c>
      <c r="F19" s="5">
        <f t="shared" ref="F19:F26" si="4">D19+E19</f>
        <v>41401182687</v>
      </c>
      <c r="G19" s="5">
        <v>40888529726</v>
      </c>
      <c r="H19" s="5">
        <v>40076850172</v>
      </c>
      <c r="I19" s="5">
        <f t="shared" ref="I19:I26" si="5">F19-G19</f>
        <v>512652961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4"/>
        <v>0</v>
      </c>
      <c r="G20" s="5">
        <v>0</v>
      </c>
      <c r="H20" s="5">
        <v>0</v>
      </c>
      <c r="I20" s="5">
        <f t="shared" si="5"/>
        <v>0</v>
      </c>
      <c r="J20" s="19"/>
    </row>
    <row r="21" spans="2:10" s="4" customFormat="1" ht="12.75" customHeight="1" x14ac:dyDescent="0.2">
      <c r="C21" s="15" t="s">
        <v>21</v>
      </c>
      <c r="D21" s="5">
        <v>32165212</v>
      </c>
      <c r="E21" s="5">
        <v>-10133706</v>
      </c>
      <c r="F21" s="5">
        <f t="shared" si="4"/>
        <v>22031506</v>
      </c>
      <c r="G21" s="5">
        <v>22031505</v>
      </c>
      <c r="H21" s="5">
        <v>21869500</v>
      </c>
      <c r="I21" s="5">
        <f t="shared" si="5"/>
        <v>1</v>
      </c>
      <c r="J21" s="19"/>
    </row>
    <row r="22" spans="2:10" s="4" customFormat="1" ht="12.75" customHeight="1" x14ac:dyDescent="0.2">
      <c r="C22" s="15" t="s">
        <v>22</v>
      </c>
      <c r="D22" s="5">
        <v>417558005</v>
      </c>
      <c r="E22" s="5">
        <v>-90385315</v>
      </c>
      <c r="F22" s="5">
        <f t="shared" si="4"/>
        <v>327172690</v>
      </c>
      <c r="G22" s="5">
        <v>326276152</v>
      </c>
      <c r="H22" s="5">
        <v>278560267</v>
      </c>
      <c r="I22" s="5">
        <f t="shared" si="5"/>
        <v>896538</v>
      </c>
      <c r="J22" s="19"/>
    </row>
    <row r="23" spans="2:10" s="4" customFormat="1" ht="12.75" customHeight="1" x14ac:dyDescent="0.2">
      <c r="C23" s="15" t="s">
        <v>23</v>
      </c>
      <c r="D23" s="5">
        <v>218690427</v>
      </c>
      <c r="E23" s="5">
        <v>18178111</v>
      </c>
      <c r="F23" s="5">
        <f t="shared" si="4"/>
        <v>236868538</v>
      </c>
      <c r="G23" s="5">
        <v>231732619</v>
      </c>
      <c r="H23" s="5">
        <v>225545441</v>
      </c>
      <c r="I23" s="5">
        <f t="shared" si="5"/>
        <v>5135919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19"/>
    </row>
    <row r="25" spans="2:10" s="4" customFormat="1" ht="12.75" customHeight="1" x14ac:dyDescent="0.2">
      <c r="C25" s="15" t="s">
        <v>25</v>
      </c>
      <c r="D25" s="5">
        <v>144949765</v>
      </c>
      <c r="E25" s="5">
        <v>24867632</v>
      </c>
      <c r="F25" s="5">
        <f t="shared" si="4"/>
        <v>169817397</v>
      </c>
      <c r="G25" s="5">
        <v>168124110</v>
      </c>
      <c r="H25" s="5">
        <v>163302104</v>
      </c>
      <c r="I25" s="5">
        <f t="shared" si="5"/>
        <v>1693287</v>
      </c>
      <c r="J25" s="19"/>
    </row>
    <row r="26" spans="2:10" s="4" customFormat="1" ht="12.75" customHeight="1" x14ac:dyDescent="0.2">
      <c r="C26" s="6" t="s">
        <v>26</v>
      </c>
      <c r="D26" s="5">
        <v>2847376496</v>
      </c>
      <c r="E26" s="5">
        <v>-609175180</v>
      </c>
      <c r="F26" s="5">
        <f t="shared" si="4"/>
        <v>2238201316</v>
      </c>
      <c r="G26" s="5">
        <v>2153541172</v>
      </c>
      <c r="H26" s="5">
        <v>1658760813</v>
      </c>
      <c r="I26" s="5">
        <f t="shared" si="5"/>
        <v>84660144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6">SUM(D29:D31)</f>
        <v>16754708094</v>
      </c>
      <c r="E28" s="3">
        <f t="shared" si="6"/>
        <v>1744265588</v>
      </c>
      <c r="F28" s="3">
        <f t="shared" si="6"/>
        <v>18498973682</v>
      </c>
      <c r="G28" s="3">
        <f t="shared" si="6"/>
        <v>16845846356</v>
      </c>
      <c r="H28" s="3">
        <f t="shared" si="6"/>
        <v>16835070193</v>
      </c>
      <c r="I28" s="3">
        <f t="shared" si="6"/>
        <v>1653127326</v>
      </c>
      <c r="J28" s="19"/>
    </row>
    <row r="29" spans="2:10" s="4" customFormat="1" ht="12.75" customHeight="1" x14ac:dyDescent="0.2">
      <c r="C29" s="15" t="s">
        <v>28</v>
      </c>
      <c r="D29" s="5">
        <v>16554780152</v>
      </c>
      <c r="E29" s="5">
        <v>1738062947</v>
      </c>
      <c r="F29" s="5">
        <f>D29+E29</f>
        <v>18292843099</v>
      </c>
      <c r="G29" s="5">
        <v>16646538639</v>
      </c>
      <c r="H29" s="5">
        <v>16639440065</v>
      </c>
      <c r="I29" s="5">
        <f>F29-G29</f>
        <v>1646304460</v>
      </c>
      <c r="J29" s="19"/>
    </row>
    <row r="30" spans="2:10" s="4" customFormat="1" ht="12.75" customHeight="1" x14ac:dyDescent="0.2">
      <c r="C30" s="15" t="s">
        <v>29</v>
      </c>
      <c r="D30" s="5">
        <v>199927942</v>
      </c>
      <c r="E30" s="5">
        <v>6202641</v>
      </c>
      <c r="F30" s="5">
        <f>D30+E30</f>
        <v>206130583</v>
      </c>
      <c r="G30" s="5">
        <v>199307717</v>
      </c>
      <c r="H30" s="5">
        <v>195630128</v>
      </c>
      <c r="I30" s="5">
        <f>F30-G30</f>
        <v>6822866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7">SUM(D34:D35)</f>
        <v>179589492</v>
      </c>
      <c r="E33" s="3">
        <f t="shared" si="7"/>
        <v>-64367880</v>
      </c>
      <c r="F33" s="3">
        <f t="shared" si="7"/>
        <v>115221612</v>
      </c>
      <c r="G33" s="3">
        <f t="shared" si="7"/>
        <v>114597316</v>
      </c>
      <c r="H33" s="3">
        <f t="shared" si="7"/>
        <v>114355622</v>
      </c>
      <c r="I33" s="3">
        <f t="shared" si="7"/>
        <v>624296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179589492</v>
      </c>
      <c r="E35" s="5">
        <v>-64367880</v>
      </c>
      <c r="F35" s="5">
        <f>D35+E35</f>
        <v>115221612</v>
      </c>
      <c r="G35" s="5">
        <v>114597316</v>
      </c>
      <c r="H35" s="5">
        <v>114355622</v>
      </c>
      <c r="I35" s="5">
        <f>F35-G35</f>
        <v>624296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8">SUM(D38:D41)</f>
        <v>0</v>
      </c>
      <c r="E37" s="3">
        <f t="shared" si="8"/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9">SUM(D44:D44)</f>
        <v>2380715268</v>
      </c>
      <c r="E43" s="3">
        <f t="shared" si="9"/>
        <v>-44042370</v>
      </c>
      <c r="F43" s="3">
        <f t="shared" si="9"/>
        <v>2336672898</v>
      </c>
      <c r="G43" s="3">
        <f t="shared" si="9"/>
        <v>2336587627</v>
      </c>
      <c r="H43" s="3">
        <f t="shared" si="9"/>
        <v>2333601166</v>
      </c>
      <c r="I43" s="3">
        <f t="shared" si="9"/>
        <v>85271</v>
      </c>
      <c r="J43" s="19"/>
    </row>
    <row r="44" spans="1:10" s="4" customFormat="1" ht="12.75" customHeight="1" x14ac:dyDescent="0.2">
      <c r="C44" s="15" t="s">
        <v>44</v>
      </c>
      <c r="D44" s="5">
        <f>2334712914+46002354</f>
        <v>2380715268</v>
      </c>
      <c r="E44" s="5">
        <v>-44042370</v>
      </c>
      <c r="F44" s="5">
        <f>D44+E44</f>
        <v>2336672898</v>
      </c>
      <c r="G44" s="5">
        <v>2336587627</v>
      </c>
      <c r="H44" s="5">
        <v>2333601166</v>
      </c>
      <c r="I44" s="5">
        <f>F44-G44</f>
        <v>85271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7287684418</v>
      </c>
      <c r="E46" s="3">
        <v>205467152</v>
      </c>
      <c r="F46" s="3">
        <f>D46+E46</f>
        <v>7493151570</v>
      </c>
      <c r="G46" s="3">
        <v>7493151570</v>
      </c>
      <c r="H46" s="3">
        <v>7493151570</v>
      </c>
      <c r="I46" s="3">
        <f>F46-G46</f>
        <v>0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2932114996</v>
      </c>
      <c r="E47" s="3">
        <v>-218742140</v>
      </c>
      <c r="F47" s="3">
        <f>D47+E47</f>
        <v>2713372856</v>
      </c>
      <c r="G47" s="3">
        <v>2713372856</v>
      </c>
      <c r="H47" s="3">
        <v>2713372856</v>
      </c>
      <c r="I47" s="3">
        <f>F47-G47</f>
        <v>0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24443324</v>
      </c>
      <c r="E48" s="3">
        <v>-12886257</v>
      </c>
      <c r="F48" s="3">
        <f>D48+E48</f>
        <v>11557067</v>
      </c>
      <c r="G48" s="3">
        <v>11545932</v>
      </c>
      <c r="H48" s="3">
        <v>4508472</v>
      </c>
      <c r="I48" s="3">
        <f>F48-G48</f>
        <v>11135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5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2022-03-18T21:04:13Z</dcterms:modified>
</cp:coreProperties>
</file>