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4to Trimestre\1 GOBIERNO ESTATAL\"/>
    </mc:Choice>
  </mc:AlternateContent>
  <bookViews>
    <workbookView xWindow="0" yWindow="0" windowWidth="19200" windowHeight="11595"/>
  </bookViews>
  <sheets>
    <sheet name="13 Clasif Admiti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9" i="1" l="1"/>
  <c r="G59" i="1" s="1"/>
  <c r="D58" i="1"/>
  <c r="G58" i="1" s="1"/>
  <c r="D57" i="1"/>
  <c r="G57" i="1" s="1"/>
  <c r="D56" i="1"/>
  <c r="G56" i="1" s="1"/>
  <c r="D55" i="1"/>
  <c r="G55" i="1" s="1"/>
  <c r="D54" i="1"/>
  <c r="G54" i="1" s="1"/>
  <c r="F53" i="1"/>
  <c r="E53" i="1"/>
  <c r="D53" i="1"/>
  <c r="G53" i="1" s="1"/>
  <c r="C53" i="1"/>
  <c r="B53" i="1"/>
  <c r="D52" i="1"/>
  <c r="G52" i="1" s="1"/>
  <c r="D51" i="1"/>
  <c r="G51" i="1" s="1"/>
  <c r="F50" i="1"/>
  <c r="E50" i="1"/>
  <c r="D50" i="1"/>
  <c r="G50" i="1" s="1"/>
  <c r="C50" i="1"/>
  <c r="B50" i="1"/>
  <c r="D49" i="1"/>
  <c r="G49" i="1" s="1"/>
  <c r="D48" i="1"/>
  <c r="G48" i="1" s="1"/>
  <c r="F47" i="1"/>
  <c r="E47" i="1"/>
  <c r="D47" i="1"/>
  <c r="G47" i="1" s="1"/>
  <c r="C47" i="1"/>
  <c r="B47" i="1"/>
  <c r="D46" i="1"/>
  <c r="G46" i="1" s="1"/>
  <c r="D45" i="1"/>
  <c r="G45" i="1" s="1"/>
  <c r="D44" i="1"/>
  <c r="G44" i="1" s="1"/>
  <c r="D43" i="1"/>
  <c r="G43" i="1" s="1"/>
  <c r="D42" i="1"/>
  <c r="G42" i="1" s="1"/>
  <c r="D41" i="1"/>
  <c r="G41" i="1" s="1"/>
  <c r="D40" i="1"/>
  <c r="G40" i="1" s="1"/>
  <c r="D39" i="1"/>
  <c r="G39" i="1" s="1"/>
  <c r="D38" i="1"/>
  <c r="G38" i="1" s="1"/>
  <c r="D37" i="1"/>
  <c r="G37" i="1" s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D27" i="1"/>
  <c r="G27" i="1" s="1"/>
  <c r="D26" i="1"/>
  <c r="G26" i="1" s="1"/>
  <c r="D25" i="1"/>
  <c r="G25" i="1" s="1"/>
  <c r="F24" i="1"/>
  <c r="E24" i="1"/>
  <c r="D24" i="1"/>
  <c r="G24" i="1" s="1"/>
  <c r="C24" i="1"/>
  <c r="B24" i="1"/>
  <c r="D23" i="1"/>
  <c r="G23" i="1" s="1"/>
  <c r="D22" i="1"/>
  <c r="G22" i="1" s="1"/>
  <c r="D21" i="1"/>
  <c r="G21" i="1" s="1"/>
  <c r="D20" i="1"/>
  <c r="G20" i="1" s="1"/>
  <c r="D19" i="1"/>
  <c r="G19" i="1" s="1"/>
  <c r="D18" i="1"/>
  <c r="G18" i="1" s="1"/>
  <c r="D17" i="1"/>
  <c r="G17" i="1" s="1"/>
  <c r="D16" i="1"/>
  <c r="G16" i="1" s="1"/>
  <c r="D15" i="1"/>
  <c r="G15" i="1" s="1"/>
  <c r="D14" i="1"/>
  <c r="G14" i="1" s="1"/>
  <c r="F13" i="1"/>
  <c r="E13" i="1"/>
  <c r="D13" i="1"/>
  <c r="G13" i="1" s="1"/>
  <c r="C13" i="1"/>
  <c r="B13" i="1"/>
  <c r="F11" i="1"/>
  <c r="E11" i="1"/>
  <c r="D11" i="1"/>
  <c r="C11" i="1"/>
  <c r="B11" i="1"/>
  <c r="G11" i="1" l="1"/>
</calcChain>
</file>

<file path=xl/sharedStrings.xml><?xml version="1.0" encoding="utf-8"?>
<sst xmlns="http://schemas.openxmlformats.org/spreadsheetml/2006/main" count="65" uniqueCount="65">
  <si>
    <t>GOBIERNO CONSTITUCIONAL DEL ESTADO DE CHIAPAS</t>
  </si>
  <si>
    <t>GOBIERNO ESTATAL</t>
  </si>
  <si>
    <t>ESTADO ANALÍTICO DEL EJERCICIO DEL PRESUPUESTO DE EGRESOS</t>
  </si>
  <si>
    <t>EN CLASIFICACIÓN ADMINISTRATIVA</t>
  </si>
  <si>
    <t>DEL 1 DE ENERO AL 31 DE DICIEMBRE DE 2021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</si>
  <si>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</si>
  <si>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</si>
  <si>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</si>
  <si>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</si>
  <si>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</si>
  <si>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</si>
  <si>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</si>
  <si>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</si>
  <si>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</si>
  <si>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</si>
  <si>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</si>
  <si>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</si>
  <si>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PODER EJECUTIVO</t>
  </si>
  <si>
    <t>Gubernatura</t>
  </si>
  <si>
    <t>Secretaría General de Gobierno</t>
  </si>
  <si>
    <t>Comisión Estatal de Búsqueda de Personas</t>
  </si>
  <si>
    <t>Secretaria de Hacienda</t>
  </si>
  <si>
    <t>Oficialía Mayor del Estado de Chiapas</t>
  </si>
  <si>
    <t>Secretaría de Bienestar</t>
  </si>
  <si>
    <t>Instituto de la Juventud del Estado de Chiapas</t>
  </si>
  <si>
    <t>Secretaría para el Desarrollo Sustentable de los Pueblos Indígenas</t>
  </si>
  <si>
    <t>Instituto de Protección Social y Beneficencia Pública del Estado de Chiapas</t>
  </si>
  <si>
    <t>Centro Estatal de Trasplantes del Estado de Chiapas</t>
  </si>
  <si>
    <t>Secretaría de Educación</t>
  </si>
  <si>
    <t xml:space="preserve">   Educación Estatal</t>
  </si>
  <si>
    <t xml:space="preserve">   Educación Federalizada</t>
  </si>
  <si>
    <t>Secretaría de Seguridad y Protección Ciudadana</t>
  </si>
  <si>
    <t>Instituto de Formación Policial</t>
  </si>
  <si>
    <t>Secretaría de Movilidad y Transporte</t>
  </si>
  <si>
    <t>Secretaría de la Honestidad y Función Pública</t>
  </si>
  <si>
    <t>Secretaría de Obras Públicas</t>
  </si>
  <si>
    <t>Secretaría de Turismo</t>
  </si>
  <si>
    <t>Secretaría de Medio Ambiente e Historia Natural</t>
  </si>
  <si>
    <t>Coordinación Estatal para el Mejoramiento del Zoológico Miguel Álvarez del Toro</t>
  </si>
  <si>
    <t>Secretaria de Igualdad de Género</t>
  </si>
  <si>
    <t>Secretaría de Protección Civil</t>
  </si>
  <si>
    <t>Secretaría de Agricultura, Ganadería y Pesca</t>
  </si>
  <si>
    <t>Secretaría de Economía y del Trabajo</t>
  </si>
  <si>
    <t>Comisión Estatal de Mejora Regulatoria</t>
  </si>
  <si>
    <t>Junta Local de Conciliación y Arbitraje del Estado de Chiapas</t>
  </si>
  <si>
    <t>Organismos Subsidiados</t>
  </si>
  <si>
    <t>Ayudas a la Ciudadanía</t>
  </si>
  <si>
    <t>Deuda Pública</t>
  </si>
  <si>
    <t>Provisiones Salariales y Económicas</t>
  </si>
  <si>
    <t xml:space="preserve">Obligaciones </t>
  </si>
  <si>
    <t>Municipios</t>
  </si>
  <si>
    <t>PODER LEGISLATIVO</t>
  </si>
  <si>
    <t>Congreso del Estado</t>
  </si>
  <si>
    <t>Órgano de Fiscalización Superior del Congreso del Estado</t>
  </si>
  <si>
    <t>PODER JUDICIAL</t>
  </si>
  <si>
    <t>Consejo de la Judicatura</t>
  </si>
  <si>
    <t>Tribunal Administrativo</t>
  </si>
  <si>
    <t>ÓRGANOS AUTÓNOMOS</t>
  </si>
  <si>
    <t>Instituto de Elecciones y Participación Ciudadana</t>
  </si>
  <si>
    <t>Comisión Estatal de los Derechos Humanos</t>
  </si>
  <si>
    <t>Fiscalía General del Estado</t>
  </si>
  <si>
    <t>Tribunal Electoral del Estado de Chiapas</t>
  </si>
  <si>
    <t>Instituto de Transparencia, Acceso a la Información y Protección de Datos Personales del Estado de Chiapas</t>
  </si>
  <si>
    <t>Universidad Autónoma de Chiapas</t>
  </si>
  <si>
    <r>
      <rPr>
        <b/>
        <sz val="9"/>
        <color theme="1"/>
        <rFont val="Arial"/>
        <family val="2"/>
      </rPr>
      <t xml:space="preserve">Fuente: </t>
    </r>
    <r>
      <rPr>
        <sz val="9"/>
        <color theme="1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</si>
</sst>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0;\ \(#\ ###\ ###\ ##0\)"/>
    <numFmt numFmtId="165" formatCode="#\ ###\ ###\ ###;\ \(#\ ###\ ###\ ###\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1" fillId="0" borderId="0"/>
  </cellStyleXfs>
  <cellXfs count="61">
    <xf numFmtId="0" fontId="0" fillId="0" borderId="0" xfId="0"/>
    <xf numFmtId="0" fontId="4" fillId="0" borderId="0" xfId="1" applyFont="1"/>
    <xf numFmtId="0" fontId="7" fillId="3" borderId="5" xfId="1" applyFont="1" applyFill="1" applyBorder="1" applyAlignment="1">
      <alignment horizontal="center" vertical="center" wrapText="1"/>
    </xf>
    <xf numFmtId="0" fontId="7" fillId="3" borderId="8" xfId="1" applyFont="1" applyFill="1" applyBorder="1" applyAlignment="1">
      <alignment horizontal="center" vertical="center" wrapText="1"/>
    </xf>
    <xf numFmtId="0" fontId="7" fillId="3" borderId="9" xfId="1" applyFont="1" applyFill="1" applyBorder="1" applyAlignment="1">
      <alignment horizontal="center" vertical="center" wrapText="1"/>
    </xf>
    <xf numFmtId="4" fontId="8" fillId="0" borderId="0" xfId="2" applyNumberFormat="1" applyFont="1" applyFill="1"/>
    <xf numFmtId="0" fontId="0" fillId="0" borderId="0" xfId="0" applyFill="1"/>
    <xf numFmtId="0" fontId="9" fillId="0" borderId="0" xfId="1" applyFont="1" applyFill="1" applyBorder="1" applyAlignment="1">
      <alignment horizontal="center" vertical="top"/>
    </xf>
    <xf numFmtId="164" fontId="9" fillId="0" borderId="0" xfId="1" applyNumberFormat="1" applyFont="1" applyFill="1" applyBorder="1" applyAlignment="1">
      <alignment horizontal="right" vertical="top"/>
    </xf>
    <xf numFmtId="0" fontId="9" fillId="0" borderId="0" xfId="1" applyFont="1" applyFill="1" applyAlignment="1">
      <alignment vertical="top"/>
    </xf>
    <xf numFmtId="0" fontId="4" fillId="0" borderId="0" xfId="1" applyFont="1" applyFill="1" applyBorder="1"/>
    <xf numFmtId="0" fontId="4" fillId="0" borderId="0" xfId="1" applyFont="1" applyFill="1"/>
    <xf numFmtId="164" fontId="9" fillId="0" borderId="0" xfId="1" applyNumberFormat="1" applyFont="1" applyFill="1" applyBorder="1"/>
    <xf numFmtId="0" fontId="9" fillId="0" borderId="0" xfId="1" applyFont="1" applyFill="1" applyBorder="1" applyAlignment="1">
      <alignment horizontal="center"/>
    </xf>
    <xf numFmtId="164" fontId="10" fillId="0" borderId="0" xfId="1" applyNumberFormat="1" applyFont="1" applyFill="1" applyBorder="1" applyAlignment="1">
      <alignment horizontal="right"/>
    </xf>
    <xf numFmtId="164" fontId="9" fillId="0" borderId="0" xfId="1" applyNumberFormat="1" applyFont="1" applyFill="1" applyBorder="1" applyAlignment="1">
      <alignment horizontal="right"/>
    </xf>
    <xf numFmtId="0" fontId="9" fillId="0" borderId="0" xfId="1" applyFont="1" applyFill="1"/>
    <xf numFmtId="164" fontId="9" fillId="0" borderId="0" xfId="1" applyNumberFormat="1" applyFont="1" applyFill="1"/>
    <xf numFmtId="0" fontId="4" fillId="0" borderId="0" xfId="3" applyFont="1" applyFill="1" applyBorder="1" applyAlignment="1">
      <alignment horizontal="justify" vertical="top"/>
    </xf>
    <xf numFmtId="164" fontId="11" fillId="0" borderId="0" xfId="3" applyNumberFormat="1" applyFont="1" applyFill="1" applyBorder="1" applyAlignment="1">
      <alignment horizontal="right" vertical="top"/>
    </xf>
    <xf numFmtId="164" fontId="11" fillId="0" borderId="0" xfId="1" applyNumberFormat="1" applyFont="1" applyFill="1" applyBorder="1" applyAlignment="1">
      <alignment horizontal="right" vertical="top"/>
    </xf>
    <xf numFmtId="164" fontId="4" fillId="0" borderId="0" xfId="1" applyNumberFormat="1" applyFont="1" applyFill="1" applyBorder="1" applyAlignment="1">
      <alignment horizontal="right" vertical="top"/>
    </xf>
    <xf numFmtId="164" fontId="11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2" fillId="0" borderId="0" xfId="3" applyFont="1" applyFill="1" applyBorder="1" applyAlignment="1">
      <alignment horizontal="justify" vertical="top"/>
    </xf>
    <xf numFmtId="164" fontId="12" fillId="0" borderId="0" xfId="3" applyNumberFormat="1" applyFont="1" applyFill="1" applyBorder="1" applyAlignment="1">
      <alignment horizontal="right" vertical="top"/>
    </xf>
    <xf numFmtId="164" fontId="13" fillId="0" borderId="0" xfId="1" applyNumberFormat="1" applyFont="1" applyFill="1" applyBorder="1" applyAlignment="1">
      <alignment horizontal="right" vertical="top"/>
    </xf>
    <xf numFmtId="164" fontId="13" fillId="0" borderId="0" xfId="3" applyNumberFormat="1" applyFont="1" applyFill="1" applyBorder="1" applyAlignment="1">
      <alignment horizontal="right" vertical="top"/>
    </xf>
    <xf numFmtId="164" fontId="12" fillId="0" borderId="0" xfId="1" applyNumberFormat="1" applyFont="1" applyFill="1" applyBorder="1" applyAlignment="1">
      <alignment horizontal="right"/>
    </xf>
    <xf numFmtId="164" fontId="12" fillId="0" borderId="0" xfId="1" applyNumberFormat="1" applyFont="1" applyFill="1" applyBorder="1" applyAlignment="1">
      <alignment horizontal="right" vertical="top"/>
    </xf>
    <xf numFmtId="164" fontId="11" fillId="4" borderId="0" xfId="1" applyNumberFormat="1" applyFont="1" applyFill="1" applyBorder="1" applyAlignment="1">
      <alignment horizontal="right" vertical="top"/>
    </xf>
    <xf numFmtId="164" fontId="11" fillId="4" borderId="0" xfId="3" applyNumberFormat="1" applyFont="1" applyFill="1" applyBorder="1" applyAlignment="1">
      <alignment horizontal="right" vertical="top"/>
    </xf>
    <xf numFmtId="164" fontId="11" fillId="4" borderId="0" xfId="1" applyNumberFormat="1" applyFont="1" applyFill="1" applyBorder="1" applyAlignment="1">
      <alignment horizontal="right"/>
    </xf>
    <xf numFmtId="0" fontId="9" fillId="0" borderId="0" xfId="3" applyFont="1" applyFill="1" applyBorder="1" applyAlignment="1">
      <alignment horizontal="center" vertical="top"/>
    </xf>
    <xf numFmtId="164" fontId="10" fillId="0" borderId="0" xfId="3" applyNumberFormat="1" applyFont="1" applyFill="1" applyBorder="1" applyAlignment="1">
      <alignment horizontal="right" vertical="top"/>
    </xf>
    <xf numFmtId="164" fontId="11" fillId="4" borderId="0" xfId="3" applyNumberFormat="1" applyFont="1" applyFill="1" applyBorder="1" applyAlignment="1">
      <alignment horizontal="right"/>
    </xf>
    <xf numFmtId="0" fontId="9" fillId="0" borderId="0" xfId="3" applyFont="1" applyFill="1" applyBorder="1" applyAlignment="1">
      <alignment horizontal="center"/>
    </xf>
    <xf numFmtId="164" fontId="10" fillId="0" borderId="0" xfId="3" applyNumberFormat="1" applyFont="1" applyFill="1" applyBorder="1" applyAlignment="1">
      <alignment horizontal="right"/>
    </xf>
    <xf numFmtId="0" fontId="4" fillId="0" borderId="0" xfId="3" applyFont="1" applyFill="1" applyAlignment="1">
      <alignment horizontal="justify" vertical="top"/>
    </xf>
    <xf numFmtId="0" fontId="4" fillId="0" borderId="10" xfId="3" applyFont="1" applyFill="1" applyBorder="1" applyAlignment="1">
      <alignment horizontal="justify" vertical="top"/>
    </xf>
    <xf numFmtId="164" fontId="11" fillId="4" borderId="10" xfId="3" applyNumberFormat="1" applyFont="1" applyFill="1" applyBorder="1" applyAlignment="1">
      <alignment horizontal="right" vertical="top"/>
    </xf>
    <xf numFmtId="164" fontId="11" fillId="4" borderId="10" xfId="1" applyNumberFormat="1" applyFont="1" applyFill="1" applyBorder="1" applyAlignment="1">
      <alignment horizontal="right" vertical="top"/>
    </xf>
    <xf numFmtId="164" fontId="11" fillId="0" borderId="10" xfId="3" applyNumberFormat="1" applyFont="1" applyFill="1" applyBorder="1" applyAlignment="1">
      <alignment horizontal="right" vertical="top"/>
    </xf>
    <xf numFmtId="164" fontId="11" fillId="4" borderId="10" xfId="1" applyNumberFormat="1" applyFont="1" applyFill="1" applyBorder="1" applyAlignment="1">
      <alignment horizontal="right"/>
    </xf>
    <xf numFmtId="164" fontId="4" fillId="0" borderId="10" xfId="1" applyNumberFormat="1" applyFont="1" applyFill="1" applyBorder="1" applyAlignment="1">
      <alignment horizontal="right" vertical="top"/>
    </xf>
    <xf numFmtId="0" fontId="12" fillId="0" borderId="11" xfId="1" applyFont="1" applyFill="1" applyBorder="1" applyAlignment="1"/>
    <xf numFmtId="165" fontId="11" fillId="0" borderId="0" xfId="3" applyNumberFormat="1" applyFont="1" applyFill="1" applyBorder="1" applyAlignment="1">
      <alignment horizontal="right" vertical="top"/>
    </xf>
    <xf numFmtId="164" fontId="9" fillId="0" borderId="0" xfId="1" applyNumberFormat="1" applyFont="1"/>
    <xf numFmtId="0" fontId="2" fillId="0" borderId="0" xfId="0" applyFont="1"/>
    <xf numFmtId="0" fontId="6" fillId="3" borderId="1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 vertical="center"/>
    </xf>
    <xf numFmtId="0" fontId="2" fillId="0" borderId="0" xfId="0" applyFont="1" applyFill="1"/>
    <xf numFmtId="0" fontId="15" fillId="0" borderId="0" xfId="1" applyFont="1" applyFill="1"/>
    <xf numFmtId="164" fontId="15" fillId="0" borderId="0" xfId="1" applyNumberFormat="1" applyFont="1" applyFill="1"/>
  </cellXfs>
  <cellStyles count="4">
    <cellStyle name="Normal" xfId="0" builtinId="0"/>
    <cellStyle name="Normal 12 3" xfId="1"/>
    <cellStyle name="Normal 13 2 3" xfId="2"/>
    <cellStyle name="Normal 3_1. Ingreso Público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"/>
  <sheetViews>
    <sheetView showGridLines="0" tabSelected="1" workbookViewId="0">
      <selection activeCell="A69" sqref="A69:I74"/>
    </sheetView>
  </sheetViews>
  <sheetFormatPr baseColWidth="10" defaultRowHeight="15" x14ac:dyDescent="0.25"/>
  <cols>
    <col min="1" max="1" width="57.85546875" style="1" customWidth="1"/>
    <col min="2" max="7" width="14.7109375" style="1" customWidth="1"/>
  </cols>
  <sheetData>
    <row r="1" spans="1:9" s="1" customFormat="1" ht="12.75" x14ac:dyDescent="0.2">
      <c r="A1" s="55" t="s">
        <v>0</v>
      </c>
      <c r="B1" s="55"/>
      <c r="C1" s="55"/>
      <c r="D1" s="55"/>
      <c r="E1" s="55"/>
      <c r="F1" s="55"/>
      <c r="G1" s="55"/>
    </row>
    <row r="2" spans="1:9" s="1" customFormat="1" ht="12.75" x14ac:dyDescent="0.2">
      <c r="A2" s="55" t="s">
        <v>1</v>
      </c>
      <c r="B2" s="55"/>
      <c r="C2" s="55"/>
      <c r="D2" s="55"/>
      <c r="E2" s="55"/>
      <c r="F2" s="55"/>
      <c r="G2" s="55"/>
    </row>
    <row r="3" spans="1:9" s="1" customFormat="1" ht="12.75" x14ac:dyDescent="0.2">
      <c r="A3" s="55" t="s">
        <v>2</v>
      </c>
      <c r="B3" s="55"/>
      <c r="C3" s="55"/>
      <c r="D3" s="55"/>
      <c r="E3" s="55"/>
      <c r="F3" s="55"/>
      <c r="G3" s="55"/>
    </row>
    <row r="4" spans="1:9" s="1" customFormat="1" ht="12.75" x14ac:dyDescent="0.2">
      <c r="A4" s="55" t="s">
        <v>3</v>
      </c>
      <c r="B4" s="55"/>
      <c r="C4" s="55"/>
      <c r="D4" s="55"/>
      <c r="E4" s="55"/>
      <c r="F4" s="55"/>
      <c r="G4" s="55"/>
    </row>
    <row r="5" spans="1:9" s="1" customFormat="1" ht="12.75" x14ac:dyDescent="0.2">
      <c r="A5" s="56" t="s">
        <v>4</v>
      </c>
      <c r="B5" s="56"/>
      <c r="C5" s="56"/>
      <c r="D5" s="56"/>
      <c r="E5" s="56"/>
      <c r="F5" s="56"/>
      <c r="G5" s="56"/>
    </row>
    <row r="6" spans="1:9" s="1" customFormat="1" ht="15.75" customHeight="1" x14ac:dyDescent="0.2">
      <c r="A6" s="57" t="s">
        <v>5</v>
      </c>
      <c r="B6" s="57"/>
      <c r="C6" s="57"/>
      <c r="D6" s="57"/>
      <c r="E6" s="57"/>
      <c r="F6" s="57"/>
      <c r="G6" s="57"/>
    </row>
    <row r="7" spans="1:9" s="1" customFormat="1" ht="18" customHeight="1" x14ac:dyDescent="0.2">
      <c r="A7" s="49" t="s">
        <v>6</v>
      </c>
      <c r="B7" s="52" t="s">
        <v>7</v>
      </c>
      <c r="C7" s="52"/>
      <c r="D7" s="52"/>
      <c r="E7" s="52"/>
      <c r="F7" s="52"/>
      <c r="G7" s="53" t="s">
        <v>8</v>
      </c>
    </row>
    <row r="8" spans="1:9" s="1" customFormat="1" ht="28.5" customHeight="1" x14ac:dyDescent="0.2">
      <c r="A8" s="50"/>
      <c r="B8" s="2" t="s">
        <v>9</v>
      </c>
      <c r="C8" s="2" t="s">
        <v>10</v>
      </c>
      <c r="D8" s="2" t="s">
        <v>11</v>
      </c>
      <c r="E8" s="2" t="s">
        <v>12</v>
      </c>
      <c r="F8" s="2" t="s">
        <v>13</v>
      </c>
      <c r="G8" s="54"/>
    </row>
    <row r="9" spans="1:9" s="1" customFormat="1" ht="13.5" customHeight="1" x14ac:dyDescent="0.2">
      <c r="A9" s="51"/>
      <c r="B9" s="3">
        <v>1</v>
      </c>
      <c r="C9" s="3">
        <v>2</v>
      </c>
      <c r="D9" s="3" t="s">
        <v>14</v>
      </c>
      <c r="E9" s="3">
        <v>4</v>
      </c>
      <c r="F9" s="3">
        <v>5</v>
      </c>
      <c r="G9" s="4" t="s">
        <v>15</v>
      </c>
    </row>
    <row r="10" spans="1:9" s="6" customFormat="1" ht="3.75" customHeight="1" x14ac:dyDescent="0.25">
      <c r="A10" s="5"/>
      <c r="B10" s="5"/>
      <c r="C10" s="5"/>
      <c r="D10" s="5"/>
      <c r="E10" s="5"/>
      <c r="F10" s="5"/>
    </row>
    <row r="11" spans="1:9" s="9" customFormat="1" ht="12.75" x14ac:dyDescent="0.25">
      <c r="A11" s="7" t="s">
        <v>16</v>
      </c>
      <c r="B11" s="8">
        <f>SUM(B13,B47,B50,B53)</f>
        <v>75448067624</v>
      </c>
      <c r="C11" s="8">
        <f>SUM(C13,C47,C50,C53)</f>
        <v>1326209263</v>
      </c>
      <c r="D11" s="8">
        <f>SUM(D13,D47,D50,D53)</f>
        <v>76774276887</v>
      </c>
      <c r="E11" s="8">
        <f>SUM(E13,E47,E50,E53)</f>
        <v>74434882499</v>
      </c>
      <c r="F11" s="8">
        <f>SUM(F13,F47,F50,F53)</f>
        <v>73025444867</v>
      </c>
      <c r="G11" s="8">
        <f>D11-E11</f>
        <v>2339394388</v>
      </c>
      <c r="I11" s="8"/>
    </row>
    <row r="12" spans="1:9" s="11" customFormat="1" ht="3" customHeight="1" x14ac:dyDescent="0.2">
      <c r="A12" s="10"/>
      <c r="G12" s="12"/>
    </row>
    <row r="13" spans="1:9" s="16" customFormat="1" ht="12.75" x14ac:dyDescent="0.2">
      <c r="A13" s="13" t="s">
        <v>17</v>
      </c>
      <c r="B13" s="14">
        <f>SUM(B14:B24,B27:B46)</f>
        <v>69940928628</v>
      </c>
      <c r="C13" s="14">
        <f>SUM(C14:C24,C27:C46)</f>
        <v>14705560</v>
      </c>
      <c r="D13" s="14">
        <f>SUM(D14:D24,D27:D46)</f>
        <v>69955634188</v>
      </c>
      <c r="E13" s="14">
        <f>SUM(E14:E24,E27:E46)</f>
        <v>67715945206</v>
      </c>
      <c r="F13" s="14">
        <f>SUM(F14:F24,F27:F46)</f>
        <v>66435072019</v>
      </c>
      <c r="G13" s="15">
        <f>D13-E13</f>
        <v>2239688982</v>
      </c>
      <c r="I13" s="17"/>
    </row>
    <row r="14" spans="1:9" s="11" customFormat="1" ht="12.75" x14ac:dyDescent="0.2">
      <c r="A14" s="18" t="s">
        <v>18</v>
      </c>
      <c r="B14" s="19">
        <v>33177573</v>
      </c>
      <c r="C14" s="20">
        <v>-5891083</v>
      </c>
      <c r="D14" s="19">
        <f>B14+C14</f>
        <v>27286490</v>
      </c>
      <c r="E14" s="19">
        <v>27244325</v>
      </c>
      <c r="F14" s="19">
        <v>26558006</v>
      </c>
      <c r="G14" s="21">
        <f t="shared" ref="G14:G57" si="0">D14-E14</f>
        <v>42165</v>
      </c>
    </row>
    <row r="15" spans="1:9" s="11" customFormat="1" ht="12.75" x14ac:dyDescent="0.2">
      <c r="A15" s="18" t="s">
        <v>19</v>
      </c>
      <c r="B15" s="19">
        <v>408884016</v>
      </c>
      <c r="C15" s="20">
        <v>62135417</v>
      </c>
      <c r="D15" s="19">
        <f t="shared" ref="D15:D46" si="1">B15+C15</f>
        <v>471019433</v>
      </c>
      <c r="E15" s="19">
        <v>469595766</v>
      </c>
      <c r="F15" s="22">
        <v>466490679</v>
      </c>
      <c r="G15" s="21">
        <f t="shared" si="0"/>
        <v>1423667</v>
      </c>
    </row>
    <row r="16" spans="1:9" s="11" customFormat="1" ht="12.75" x14ac:dyDescent="0.2">
      <c r="A16" s="18" t="s">
        <v>20</v>
      </c>
      <c r="B16" s="19">
        <v>2647188</v>
      </c>
      <c r="C16" s="20">
        <v>9670477</v>
      </c>
      <c r="D16" s="19">
        <f>B16+C16</f>
        <v>12317665</v>
      </c>
      <c r="E16" s="19">
        <v>10569439</v>
      </c>
      <c r="F16" s="20">
        <v>6032379</v>
      </c>
      <c r="G16" s="21">
        <f>D16-E16</f>
        <v>1748226</v>
      </c>
    </row>
    <row r="17" spans="1:7" s="11" customFormat="1" ht="12.75" x14ac:dyDescent="0.2">
      <c r="A17" s="18" t="s">
        <v>21</v>
      </c>
      <c r="B17" s="19">
        <v>1460119981</v>
      </c>
      <c r="C17" s="20">
        <v>-31404383</v>
      </c>
      <c r="D17" s="19">
        <f t="shared" si="1"/>
        <v>1428715598</v>
      </c>
      <c r="E17" s="19">
        <v>1426468847</v>
      </c>
      <c r="F17" s="22">
        <v>1325156034</v>
      </c>
      <c r="G17" s="21">
        <f t="shared" si="0"/>
        <v>2246751</v>
      </c>
    </row>
    <row r="18" spans="1:7" s="11" customFormat="1" ht="12.75" x14ac:dyDescent="0.2">
      <c r="A18" s="18" t="s">
        <v>22</v>
      </c>
      <c r="B18" s="19">
        <v>26700699</v>
      </c>
      <c r="C18" s="20">
        <v>6928594</v>
      </c>
      <c r="D18" s="19">
        <f t="shared" si="1"/>
        <v>33629293</v>
      </c>
      <c r="E18" s="19">
        <v>33595087</v>
      </c>
      <c r="F18" s="22">
        <v>32217186</v>
      </c>
      <c r="G18" s="21">
        <f t="shared" si="0"/>
        <v>34206</v>
      </c>
    </row>
    <row r="19" spans="1:7" s="11" customFormat="1" ht="12.75" x14ac:dyDescent="0.2">
      <c r="A19" s="18" t="s">
        <v>23</v>
      </c>
      <c r="B19" s="19">
        <v>103121379</v>
      </c>
      <c r="C19" s="20">
        <v>-31550778</v>
      </c>
      <c r="D19" s="19">
        <f t="shared" si="1"/>
        <v>71570601</v>
      </c>
      <c r="E19" s="19">
        <v>71568702</v>
      </c>
      <c r="F19" s="22">
        <v>67157269</v>
      </c>
      <c r="G19" s="21">
        <f t="shared" si="0"/>
        <v>1899</v>
      </c>
    </row>
    <row r="20" spans="1:7" s="11" customFormat="1" ht="12.75" x14ac:dyDescent="0.2">
      <c r="A20" s="18" t="s">
        <v>24</v>
      </c>
      <c r="B20" s="19">
        <v>10285345</v>
      </c>
      <c r="C20" s="20">
        <v>1061179</v>
      </c>
      <c r="D20" s="19">
        <f t="shared" si="1"/>
        <v>11346524</v>
      </c>
      <c r="E20" s="19">
        <v>11346402</v>
      </c>
      <c r="F20" s="22">
        <v>11239449</v>
      </c>
      <c r="G20" s="21">
        <f t="shared" si="0"/>
        <v>122</v>
      </c>
    </row>
    <row r="21" spans="1:7" s="11" customFormat="1" ht="12.75" x14ac:dyDescent="0.2">
      <c r="A21" s="18" t="s">
        <v>25</v>
      </c>
      <c r="B21" s="19">
        <v>21176527</v>
      </c>
      <c r="C21" s="20">
        <v>623210</v>
      </c>
      <c r="D21" s="19">
        <f t="shared" si="1"/>
        <v>21799737</v>
      </c>
      <c r="E21" s="19">
        <v>21349160</v>
      </c>
      <c r="F21" s="20">
        <v>21224105</v>
      </c>
      <c r="G21" s="21">
        <f t="shared" si="0"/>
        <v>450577</v>
      </c>
    </row>
    <row r="22" spans="1:7" s="11" customFormat="1" ht="25.5" x14ac:dyDescent="0.2">
      <c r="A22" s="18" t="s">
        <v>26</v>
      </c>
      <c r="B22" s="19">
        <v>6448231</v>
      </c>
      <c r="C22" s="20">
        <v>159789</v>
      </c>
      <c r="D22" s="19">
        <f t="shared" si="1"/>
        <v>6608020</v>
      </c>
      <c r="E22" s="19">
        <v>6608020</v>
      </c>
      <c r="F22" s="20">
        <v>6568399</v>
      </c>
      <c r="G22" s="21">
        <f t="shared" si="0"/>
        <v>0</v>
      </c>
    </row>
    <row r="23" spans="1:7" s="11" customFormat="1" ht="12.75" x14ac:dyDescent="0.2">
      <c r="A23" s="18" t="s">
        <v>27</v>
      </c>
      <c r="B23" s="19">
        <v>4225734</v>
      </c>
      <c r="C23" s="20">
        <v>-135444</v>
      </c>
      <c r="D23" s="19">
        <f t="shared" si="1"/>
        <v>4090290</v>
      </c>
      <c r="E23" s="19">
        <v>4090290</v>
      </c>
      <c r="F23" s="20">
        <v>4055514</v>
      </c>
      <c r="G23" s="21">
        <f t="shared" si="0"/>
        <v>0</v>
      </c>
    </row>
    <row r="24" spans="1:7" s="23" customFormat="1" ht="12.75" x14ac:dyDescent="0.2">
      <c r="A24" s="18" t="s">
        <v>28</v>
      </c>
      <c r="B24" s="19">
        <f t="shared" ref="B24:F24" si="2">SUM(B25:B26)</f>
        <v>30503979797</v>
      </c>
      <c r="C24" s="19">
        <f t="shared" si="2"/>
        <v>594913357</v>
      </c>
      <c r="D24" s="19">
        <f t="shared" si="2"/>
        <v>31098893154</v>
      </c>
      <c r="E24" s="19">
        <f t="shared" si="2"/>
        <v>30607454865</v>
      </c>
      <c r="F24" s="19">
        <f t="shared" si="2"/>
        <v>30035720821</v>
      </c>
      <c r="G24" s="21">
        <f t="shared" si="0"/>
        <v>491438289</v>
      </c>
    </row>
    <row r="25" spans="1:7" s="23" customFormat="1" ht="12" x14ac:dyDescent="0.2">
      <c r="A25" s="24" t="s">
        <v>29</v>
      </c>
      <c r="B25" s="25">
        <v>12018482528</v>
      </c>
      <c r="C25" s="26">
        <v>638999020</v>
      </c>
      <c r="D25" s="27">
        <f t="shared" si="1"/>
        <v>12657481548</v>
      </c>
      <c r="E25" s="25">
        <v>12473313659</v>
      </c>
      <c r="F25" s="28">
        <v>12056941196</v>
      </c>
      <c r="G25" s="29">
        <f t="shared" si="0"/>
        <v>184167889</v>
      </c>
    </row>
    <row r="26" spans="1:7" s="23" customFormat="1" ht="12" x14ac:dyDescent="0.2">
      <c r="A26" s="24" t="s">
        <v>30</v>
      </c>
      <c r="B26" s="25">
        <v>18485497269</v>
      </c>
      <c r="C26" s="26">
        <v>-44085663</v>
      </c>
      <c r="D26" s="27">
        <f t="shared" si="1"/>
        <v>18441411606</v>
      </c>
      <c r="E26" s="25">
        <v>18134141206</v>
      </c>
      <c r="F26" s="28">
        <v>17978779625</v>
      </c>
      <c r="G26" s="29">
        <f t="shared" si="0"/>
        <v>307270400</v>
      </c>
    </row>
    <row r="27" spans="1:7" s="11" customFormat="1" ht="12.75" x14ac:dyDescent="0.2">
      <c r="A27" s="18" t="s">
        <v>31</v>
      </c>
      <c r="B27" s="19">
        <v>2682027292</v>
      </c>
      <c r="C27" s="20">
        <v>459521952</v>
      </c>
      <c r="D27" s="19">
        <f t="shared" si="1"/>
        <v>3141549244</v>
      </c>
      <c r="E27" s="19">
        <v>3139587607</v>
      </c>
      <c r="F27" s="22">
        <v>3097001161</v>
      </c>
      <c r="G27" s="21">
        <f t="shared" si="0"/>
        <v>1961637</v>
      </c>
    </row>
    <row r="28" spans="1:7" s="11" customFormat="1" ht="12.75" x14ac:dyDescent="0.2">
      <c r="A28" s="18" t="s">
        <v>32</v>
      </c>
      <c r="B28" s="19">
        <v>27819316</v>
      </c>
      <c r="C28" s="20">
        <v>45255970</v>
      </c>
      <c r="D28" s="19">
        <f t="shared" si="1"/>
        <v>73075286</v>
      </c>
      <c r="E28" s="19">
        <v>72250557</v>
      </c>
      <c r="F28" s="22">
        <v>71786985</v>
      </c>
      <c r="G28" s="21">
        <f t="shared" si="0"/>
        <v>824729</v>
      </c>
    </row>
    <row r="29" spans="1:7" s="11" customFormat="1" ht="12.75" x14ac:dyDescent="0.2">
      <c r="A29" s="18" t="s">
        <v>33</v>
      </c>
      <c r="B29" s="19">
        <v>45690916</v>
      </c>
      <c r="C29" s="20">
        <v>30629913</v>
      </c>
      <c r="D29" s="19">
        <f t="shared" si="1"/>
        <v>76320829</v>
      </c>
      <c r="E29" s="19">
        <v>75913714</v>
      </c>
      <c r="F29" s="22">
        <v>75477875</v>
      </c>
      <c r="G29" s="21">
        <f t="shared" si="0"/>
        <v>407115</v>
      </c>
    </row>
    <row r="30" spans="1:7" s="11" customFormat="1" ht="12.75" x14ac:dyDescent="0.2">
      <c r="A30" s="18" t="s">
        <v>34</v>
      </c>
      <c r="B30" s="19">
        <v>170144260</v>
      </c>
      <c r="C30" s="20">
        <v>12103281</v>
      </c>
      <c r="D30" s="19">
        <f t="shared" si="1"/>
        <v>182247541</v>
      </c>
      <c r="E30" s="19">
        <v>175424752</v>
      </c>
      <c r="F30" s="22">
        <v>172344506</v>
      </c>
      <c r="G30" s="21">
        <f t="shared" si="0"/>
        <v>6822789</v>
      </c>
    </row>
    <row r="31" spans="1:7" s="11" customFormat="1" ht="12.75" x14ac:dyDescent="0.2">
      <c r="A31" s="18" t="s">
        <v>35</v>
      </c>
      <c r="B31" s="19">
        <v>1650305655</v>
      </c>
      <c r="C31" s="20">
        <v>78430173</v>
      </c>
      <c r="D31" s="19">
        <f t="shared" si="1"/>
        <v>1728735828</v>
      </c>
      <c r="E31" s="20">
        <v>1724223436</v>
      </c>
      <c r="F31" s="20">
        <v>1237022236</v>
      </c>
      <c r="G31" s="21">
        <f t="shared" si="0"/>
        <v>4512392</v>
      </c>
    </row>
    <row r="32" spans="1:7" s="11" customFormat="1" ht="12.75" x14ac:dyDescent="0.2">
      <c r="A32" s="18" t="s">
        <v>36</v>
      </c>
      <c r="B32" s="19">
        <v>127942617</v>
      </c>
      <c r="C32" s="20">
        <v>-1622359</v>
      </c>
      <c r="D32" s="19">
        <f t="shared" si="1"/>
        <v>126320258</v>
      </c>
      <c r="E32" s="19">
        <v>126318503</v>
      </c>
      <c r="F32" s="22">
        <v>100621704</v>
      </c>
      <c r="G32" s="21">
        <f t="shared" si="0"/>
        <v>1755</v>
      </c>
    </row>
    <row r="33" spans="1:7" s="11" customFormat="1" ht="12.75" x14ac:dyDescent="0.2">
      <c r="A33" s="18" t="s">
        <v>37</v>
      </c>
      <c r="B33" s="19">
        <v>148068914</v>
      </c>
      <c r="C33" s="30">
        <v>2568019</v>
      </c>
      <c r="D33" s="19">
        <f>B33+C33</f>
        <v>150636933</v>
      </c>
      <c r="E33" s="31">
        <v>150189606</v>
      </c>
      <c r="F33" s="30">
        <v>149050785</v>
      </c>
      <c r="G33" s="21">
        <f>D33-E33</f>
        <v>447327</v>
      </c>
    </row>
    <row r="34" spans="1:7" s="11" customFormat="1" ht="25.5" x14ac:dyDescent="0.2">
      <c r="A34" s="18" t="s">
        <v>38</v>
      </c>
      <c r="B34" s="19">
        <v>41019131</v>
      </c>
      <c r="C34" s="30">
        <v>1461060</v>
      </c>
      <c r="D34" s="19">
        <f>B34+C34</f>
        <v>42480191</v>
      </c>
      <c r="E34" s="31">
        <v>42456268</v>
      </c>
      <c r="F34" s="30">
        <v>40933088</v>
      </c>
      <c r="G34" s="21">
        <f>D34-E34</f>
        <v>23923</v>
      </c>
    </row>
    <row r="35" spans="1:7" s="11" customFormat="1" ht="12.75" x14ac:dyDescent="0.2">
      <c r="A35" s="18" t="s">
        <v>39</v>
      </c>
      <c r="B35" s="19">
        <v>63469431</v>
      </c>
      <c r="C35" s="30">
        <v>38447543</v>
      </c>
      <c r="D35" s="19">
        <f>B35+C35</f>
        <v>101916974</v>
      </c>
      <c r="E35" s="31">
        <v>101479837</v>
      </c>
      <c r="F35" s="30">
        <v>100630610</v>
      </c>
      <c r="G35" s="21">
        <f>D35-E35</f>
        <v>437137</v>
      </c>
    </row>
    <row r="36" spans="1:7" s="11" customFormat="1" ht="12.75" x14ac:dyDescent="0.2">
      <c r="A36" s="18" t="s">
        <v>40</v>
      </c>
      <c r="B36" s="19">
        <v>99589492</v>
      </c>
      <c r="C36" s="30">
        <v>15932120</v>
      </c>
      <c r="D36" s="19">
        <f>B36+C36</f>
        <v>115521612</v>
      </c>
      <c r="E36" s="31">
        <v>114897315</v>
      </c>
      <c r="F36" s="31">
        <v>114655622</v>
      </c>
      <c r="G36" s="21">
        <f>D36-E36</f>
        <v>624297</v>
      </c>
    </row>
    <row r="37" spans="1:7" s="11" customFormat="1" ht="12.75" x14ac:dyDescent="0.2">
      <c r="A37" s="18" t="s">
        <v>41</v>
      </c>
      <c r="B37" s="19">
        <v>227336922</v>
      </c>
      <c r="C37" s="30">
        <v>109352782</v>
      </c>
      <c r="D37" s="19">
        <f>B37+C37</f>
        <v>336689704</v>
      </c>
      <c r="E37" s="31">
        <v>336674871</v>
      </c>
      <c r="F37" s="31">
        <v>329796093</v>
      </c>
      <c r="G37" s="21">
        <f>D37-E37</f>
        <v>14833</v>
      </c>
    </row>
    <row r="38" spans="1:7" s="10" customFormat="1" ht="12.75" x14ac:dyDescent="0.2">
      <c r="A38" s="18" t="s">
        <v>42</v>
      </c>
      <c r="B38" s="19">
        <v>97926347</v>
      </c>
      <c r="C38" s="20">
        <v>52288154</v>
      </c>
      <c r="D38" s="19">
        <f t="shared" si="1"/>
        <v>150214501</v>
      </c>
      <c r="E38" s="19">
        <v>150214501</v>
      </c>
      <c r="F38" s="22">
        <v>128558563</v>
      </c>
      <c r="G38" s="21">
        <f t="shared" si="0"/>
        <v>0</v>
      </c>
    </row>
    <row r="39" spans="1:7" s="11" customFormat="1" ht="12.75" x14ac:dyDescent="0.2">
      <c r="A39" s="18" t="s">
        <v>43</v>
      </c>
      <c r="B39" s="19">
        <v>6162449</v>
      </c>
      <c r="C39" s="30">
        <v>-322024</v>
      </c>
      <c r="D39" s="19">
        <f t="shared" si="1"/>
        <v>5840425</v>
      </c>
      <c r="E39" s="31">
        <v>5840425</v>
      </c>
      <c r="F39" s="32">
        <v>5791312</v>
      </c>
      <c r="G39" s="21">
        <f t="shared" si="0"/>
        <v>0</v>
      </c>
    </row>
    <row r="40" spans="1:7" s="11" customFormat="1" ht="12.75" x14ac:dyDescent="0.2">
      <c r="A40" s="18" t="s">
        <v>44</v>
      </c>
      <c r="B40" s="19">
        <v>25106814</v>
      </c>
      <c r="C40" s="30">
        <v>-1250509</v>
      </c>
      <c r="D40" s="19">
        <f>B40+C40</f>
        <v>23856305</v>
      </c>
      <c r="E40" s="31">
        <v>22963669</v>
      </c>
      <c r="F40" s="32">
        <v>22840897</v>
      </c>
      <c r="G40" s="21">
        <f>D40-E40</f>
        <v>892636</v>
      </c>
    </row>
    <row r="41" spans="1:7" s="11" customFormat="1" ht="12.75" x14ac:dyDescent="0.2">
      <c r="A41" s="18" t="s">
        <v>45</v>
      </c>
      <c r="B41" s="19">
        <v>1618139800</v>
      </c>
      <c r="C41" s="30">
        <v>676389088</v>
      </c>
      <c r="D41" s="19">
        <f t="shared" si="1"/>
        <v>2294528888</v>
      </c>
      <c r="E41" s="31">
        <v>2294528888</v>
      </c>
      <c r="F41" s="32">
        <v>2293644297</v>
      </c>
      <c r="G41" s="21">
        <f t="shared" si="0"/>
        <v>0</v>
      </c>
    </row>
    <row r="42" spans="1:7" s="11" customFormat="1" ht="12.75" x14ac:dyDescent="0.2">
      <c r="A42" s="18" t="s">
        <v>46</v>
      </c>
      <c r="B42" s="19">
        <v>2760000</v>
      </c>
      <c r="C42" s="30">
        <v>-515985</v>
      </c>
      <c r="D42" s="19">
        <f t="shared" si="1"/>
        <v>2244015</v>
      </c>
      <c r="E42" s="19">
        <v>2244015</v>
      </c>
      <c r="F42" s="19">
        <v>1900915</v>
      </c>
      <c r="G42" s="21">
        <f t="shared" si="0"/>
        <v>0</v>
      </c>
    </row>
    <row r="43" spans="1:7" s="11" customFormat="1" ht="12.75" x14ac:dyDescent="0.2">
      <c r="A43" s="18" t="s">
        <v>47</v>
      </c>
      <c r="B43" s="19">
        <v>1589112876</v>
      </c>
      <c r="C43" s="30">
        <v>-376485943</v>
      </c>
      <c r="D43" s="19">
        <f t="shared" si="1"/>
        <v>1212626933</v>
      </c>
      <c r="E43" s="31">
        <v>1212626933</v>
      </c>
      <c r="F43" s="31">
        <v>1212626933</v>
      </c>
      <c r="G43" s="21">
        <f t="shared" si="0"/>
        <v>0</v>
      </c>
    </row>
    <row r="44" spans="1:7" s="11" customFormat="1" ht="12.75" x14ac:dyDescent="0.2">
      <c r="A44" s="18" t="s">
        <v>48</v>
      </c>
      <c r="B44" s="19">
        <v>3913532462</v>
      </c>
      <c r="C44" s="30">
        <v>-2188199952</v>
      </c>
      <c r="D44" s="19">
        <f t="shared" si="1"/>
        <v>1725332510</v>
      </c>
      <c r="E44" s="31">
        <v>0</v>
      </c>
      <c r="F44" s="31">
        <v>0</v>
      </c>
      <c r="G44" s="21">
        <f t="shared" si="0"/>
        <v>1725332510</v>
      </c>
    </row>
    <row r="45" spans="1:7" s="11" customFormat="1" ht="12.75" x14ac:dyDescent="0.2">
      <c r="A45" s="18" t="s">
        <v>49</v>
      </c>
      <c r="B45" s="19">
        <v>1343002120</v>
      </c>
      <c r="C45" s="30">
        <v>157743803</v>
      </c>
      <c r="D45" s="19">
        <f t="shared" si="1"/>
        <v>1500745923</v>
      </c>
      <c r="E45" s="31">
        <v>1500745923</v>
      </c>
      <c r="F45" s="32">
        <v>1500745923</v>
      </c>
      <c r="G45" s="21">
        <f t="shared" si="0"/>
        <v>0</v>
      </c>
    </row>
    <row r="46" spans="1:7" s="11" customFormat="1" ht="12.75" x14ac:dyDescent="0.2">
      <c r="A46" s="18" t="s">
        <v>50</v>
      </c>
      <c r="B46" s="19">
        <v>23481005344</v>
      </c>
      <c r="C46" s="30">
        <v>296468139</v>
      </c>
      <c r="D46" s="19">
        <f t="shared" si="1"/>
        <v>23777473483</v>
      </c>
      <c r="E46" s="31">
        <v>23777473483</v>
      </c>
      <c r="F46" s="32">
        <v>23777222673</v>
      </c>
      <c r="G46" s="21">
        <f t="shared" si="0"/>
        <v>0</v>
      </c>
    </row>
    <row r="47" spans="1:7" s="11" customFormat="1" ht="12.75" x14ac:dyDescent="0.2">
      <c r="A47" s="33" t="s">
        <v>51</v>
      </c>
      <c r="B47" s="34">
        <f>SUM(B48:B49)</f>
        <v>500296532</v>
      </c>
      <c r="C47" s="34">
        <f>SUM(C48:C49)</f>
        <v>24014426</v>
      </c>
      <c r="D47" s="34">
        <f t="shared" ref="D47:F47" si="3">SUM(D48:D49)</f>
        <v>524310958</v>
      </c>
      <c r="E47" s="34">
        <f t="shared" si="3"/>
        <v>518978097</v>
      </c>
      <c r="F47" s="34">
        <f t="shared" si="3"/>
        <v>506284321</v>
      </c>
      <c r="G47" s="15">
        <f>D47-E47</f>
        <v>5332861</v>
      </c>
    </row>
    <row r="48" spans="1:7" s="16" customFormat="1" ht="12.75" x14ac:dyDescent="0.2">
      <c r="A48" s="18" t="s">
        <v>52</v>
      </c>
      <c r="B48" s="19">
        <v>281606105</v>
      </c>
      <c r="C48" s="30">
        <v>5836315</v>
      </c>
      <c r="D48" s="19">
        <f t="shared" ref="D48:D49" si="4">B48+C48</f>
        <v>287442420</v>
      </c>
      <c r="E48" s="35">
        <v>287245478</v>
      </c>
      <c r="F48" s="32">
        <v>280738880</v>
      </c>
      <c r="G48" s="21">
        <f t="shared" si="0"/>
        <v>196942</v>
      </c>
    </row>
    <row r="49" spans="1:7" s="16" customFormat="1" ht="12.75" x14ac:dyDescent="0.2">
      <c r="A49" s="18" t="s">
        <v>53</v>
      </c>
      <c r="B49" s="19">
        <v>218690427</v>
      </c>
      <c r="C49" s="30">
        <v>18178111</v>
      </c>
      <c r="D49" s="19">
        <f t="shared" si="4"/>
        <v>236868538</v>
      </c>
      <c r="E49" s="35">
        <v>231732619</v>
      </c>
      <c r="F49" s="32">
        <v>225545441</v>
      </c>
      <c r="G49" s="21">
        <f t="shared" si="0"/>
        <v>5135919</v>
      </c>
    </row>
    <row r="50" spans="1:7" s="11" customFormat="1" ht="12.75" x14ac:dyDescent="0.2">
      <c r="A50" s="36" t="s">
        <v>54</v>
      </c>
      <c r="B50" s="37">
        <f>SUM(B51:B52)</f>
        <v>1148114751</v>
      </c>
      <c r="C50" s="37">
        <f>SUM(C51:C52)</f>
        <v>19089355</v>
      </c>
      <c r="D50" s="37">
        <f>SUM(D51:D52)</f>
        <v>1167204106</v>
      </c>
      <c r="E50" s="37">
        <f>SUM(E51:E52)</f>
        <v>1167118834</v>
      </c>
      <c r="F50" s="37">
        <f>SUM(F51:F52)</f>
        <v>1114445516</v>
      </c>
      <c r="G50" s="15">
        <f>D50-E50</f>
        <v>85272</v>
      </c>
    </row>
    <row r="51" spans="1:7" s="16" customFormat="1" ht="12.75" x14ac:dyDescent="0.2">
      <c r="A51" s="38" t="s">
        <v>55</v>
      </c>
      <c r="B51" s="31">
        <v>1102112397</v>
      </c>
      <c r="C51" s="30">
        <v>17262341</v>
      </c>
      <c r="D51" s="19">
        <f t="shared" ref="D51:D59" si="5">B51+C51</f>
        <v>1119374738</v>
      </c>
      <c r="E51" s="35">
        <v>1119374738</v>
      </c>
      <c r="F51" s="32">
        <v>1069648259</v>
      </c>
      <c r="G51" s="21">
        <f t="shared" si="0"/>
        <v>0</v>
      </c>
    </row>
    <row r="52" spans="1:7" s="16" customFormat="1" ht="12.75" x14ac:dyDescent="0.2">
      <c r="A52" s="38" t="s">
        <v>56</v>
      </c>
      <c r="B52" s="31">
        <v>46002354</v>
      </c>
      <c r="C52" s="30">
        <v>1827014</v>
      </c>
      <c r="D52" s="19">
        <f t="shared" si="5"/>
        <v>47829368</v>
      </c>
      <c r="E52" s="35">
        <v>47744096</v>
      </c>
      <c r="F52" s="32">
        <v>44797257</v>
      </c>
      <c r="G52" s="21">
        <f t="shared" si="0"/>
        <v>85272</v>
      </c>
    </row>
    <row r="53" spans="1:7" s="11" customFormat="1" ht="12.75" x14ac:dyDescent="0.2">
      <c r="A53" s="36" t="s">
        <v>57</v>
      </c>
      <c r="B53" s="37">
        <f>SUM(B54:B59)</f>
        <v>3858727713</v>
      </c>
      <c r="C53" s="37">
        <f>SUM(C54:C59)</f>
        <v>1268399922</v>
      </c>
      <c r="D53" s="37">
        <f>SUM(D54:D59)</f>
        <v>5127127635</v>
      </c>
      <c r="E53" s="37">
        <f>SUM(E54:E59)</f>
        <v>5032840362</v>
      </c>
      <c r="F53" s="37">
        <f>SUM(F54:F59)</f>
        <v>4969643011</v>
      </c>
      <c r="G53" s="15">
        <f>D53-E53</f>
        <v>94287273</v>
      </c>
    </row>
    <row r="54" spans="1:7" s="11" customFormat="1" ht="12.75" x14ac:dyDescent="0.2">
      <c r="A54" s="38" t="s">
        <v>58</v>
      </c>
      <c r="B54" s="31">
        <v>811663000</v>
      </c>
      <c r="C54" s="30">
        <v>15121119</v>
      </c>
      <c r="D54" s="19">
        <f t="shared" si="5"/>
        <v>826784119</v>
      </c>
      <c r="E54" s="31">
        <v>746625740</v>
      </c>
      <c r="F54" s="32">
        <v>738387068</v>
      </c>
      <c r="G54" s="21">
        <f t="shared" si="0"/>
        <v>80158379</v>
      </c>
    </row>
    <row r="55" spans="1:7" s="16" customFormat="1" ht="12.75" x14ac:dyDescent="0.2">
      <c r="A55" s="38" t="s">
        <v>59</v>
      </c>
      <c r="B55" s="31">
        <v>50724822</v>
      </c>
      <c r="C55" s="30">
        <v>12314977</v>
      </c>
      <c r="D55" s="19">
        <f t="shared" si="5"/>
        <v>63039799</v>
      </c>
      <c r="E55" s="31">
        <v>62952337</v>
      </c>
      <c r="F55" s="32">
        <v>61044281</v>
      </c>
      <c r="G55" s="21">
        <f t="shared" si="0"/>
        <v>87462</v>
      </c>
    </row>
    <row r="56" spans="1:7" s="11" customFormat="1" ht="12.75" x14ac:dyDescent="0.2">
      <c r="A56" s="38" t="s">
        <v>60</v>
      </c>
      <c r="B56" s="31">
        <v>1346287986</v>
      </c>
      <c r="C56" s="30">
        <v>118787064</v>
      </c>
      <c r="D56" s="19">
        <f t="shared" si="5"/>
        <v>1465075050</v>
      </c>
      <c r="E56" s="31">
        <v>1452580540</v>
      </c>
      <c r="F56" s="32">
        <v>1409552540</v>
      </c>
      <c r="G56" s="21">
        <f t="shared" si="0"/>
        <v>12494510</v>
      </c>
    </row>
    <row r="57" spans="1:7" s="11" customFormat="1" ht="12.75" x14ac:dyDescent="0.2">
      <c r="A57" s="38" t="s">
        <v>61</v>
      </c>
      <c r="B57" s="31">
        <v>34390070</v>
      </c>
      <c r="C57" s="30">
        <v>24811439</v>
      </c>
      <c r="D57" s="19">
        <f t="shared" si="5"/>
        <v>59201509</v>
      </c>
      <c r="E57" s="31">
        <v>57654663</v>
      </c>
      <c r="F57" s="32">
        <v>54999315</v>
      </c>
      <c r="G57" s="21">
        <f t="shared" si="0"/>
        <v>1546846</v>
      </c>
    </row>
    <row r="58" spans="1:7" s="10" customFormat="1" ht="25.5" x14ac:dyDescent="0.2">
      <c r="A58" s="18" t="s">
        <v>62</v>
      </c>
      <c r="B58" s="31">
        <v>9541731</v>
      </c>
      <c r="C58" s="30">
        <v>625875</v>
      </c>
      <c r="D58" s="19">
        <f t="shared" si="5"/>
        <v>10167606</v>
      </c>
      <c r="E58" s="31">
        <v>10167530</v>
      </c>
      <c r="F58" s="31">
        <v>9770600</v>
      </c>
      <c r="G58" s="21">
        <f>D58-E58</f>
        <v>76</v>
      </c>
    </row>
    <row r="59" spans="1:7" s="11" customFormat="1" ht="12.75" x14ac:dyDescent="0.2">
      <c r="A59" s="39" t="s">
        <v>63</v>
      </c>
      <c r="B59" s="40">
        <v>1606120104</v>
      </c>
      <c r="C59" s="41">
        <v>1096739448</v>
      </c>
      <c r="D59" s="42">
        <f t="shared" si="5"/>
        <v>2702859552</v>
      </c>
      <c r="E59" s="40">
        <v>2702859552</v>
      </c>
      <c r="F59" s="43">
        <v>2695889207</v>
      </c>
      <c r="G59" s="44">
        <f t="shared" ref="G59" si="6">D59-E59</f>
        <v>0</v>
      </c>
    </row>
    <row r="60" spans="1:7" s="11" customFormat="1" ht="12.75" x14ac:dyDescent="0.2">
      <c r="A60" s="45" t="s">
        <v>64</v>
      </c>
      <c r="B60" s="46"/>
    </row>
    <row r="62" spans="1:7" x14ac:dyDescent="0.25">
      <c r="B62" s="47"/>
      <c r="C62" s="47"/>
      <c r="D62" s="47"/>
      <c r="E62" s="47"/>
      <c r="F62" s="47"/>
    </row>
    <row r="63" spans="1:7" x14ac:dyDescent="0.25">
      <c r="B63" s="47"/>
      <c r="C63" s="47"/>
      <c r="D63" s="47"/>
      <c r="E63" s="47"/>
      <c r="F63" s="47"/>
    </row>
    <row r="64" spans="1:7" x14ac:dyDescent="0.25">
      <c r="B64" s="47"/>
      <c r="C64" s="47"/>
      <c r="D64" s="47"/>
      <c r="E64" s="47"/>
      <c r="F64" s="47"/>
    </row>
    <row r="65" spans="1:9" x14ac:dyDescent="0.25">
      <c r="B65" s="47"/>
      <c r="C65" s="47"/>
      <c r="D65" s="47"/>
      <c r="E65" s="47"/>
      <c r="F65" s="47"/>
    </row>
    <row r="66" spans="1:9" x14ac:dyDescent="0.25">
      <c r="B66" s="47"/>
      <c r="C66" s="47"/>
      <c r="D66" s="47"/>
      <c r="E66" s="47"/>
      <c r="F66" s="47"/>
    </row>
    <row r="67" spans="1:9" x14ac:dyDescent="0.25">
      <c r="B67" s="47"/>
      <c r="C67" s="47"/>
      <c r="D67" s="47"/>
      <c r="E67" s="47"/>
      <c r="F67" s="47"/>
    </row>
    <row r="69" spans="1:9" x14ac:dyDescent="0.25">
      <c r="A69" s="11"/>
      <c r="B69" s="11"/>
      <c r="C69" s="11"/>
      <c r="D69" s="11"/>
      <c r="E69" s="11"/>
      <c r="F69" s="11"/>
      <c r="G69" s="11"/>
      <c r="H69" s="6"/>
      <c r="I69" s="6"/>
    </row>
    <row r="70" spans="1:9" s="48" customFormat="1" x14ac:dyDescent="0.25">
      <c r="A70" s="16"/>
      <c r="B70" s="17"/>
      <c r="C70" s="17"/>
      <c r="D70" s="17"/>
      <c r="E70" s="17"/>
      <c r="F70" s="17"/>
      <c r="G70" s="17"/>
      <c r="H70" s="58"/>
      <c r="I70" s="58"/>
    </row>
    <row r="71" spans="1:9" s="48" customFormat="1" x14ac:dyDescent="0.25">
      <c r="A71" s="16"/>
      <c r="B71" s="17"/>
      <c r="C71" s="17"/>
      <c r="D71" s="17"/>
      <c r="E71" s="17"/>
      <c r="F71" s="17"/>
      <c r="G71" s="17"/>
      <c r="H71" s="58"/>
      <c r="I71" s="58"/>
    </row>
    <row r="72" spans="1:9" x14ac:dyDescent="0.25">
      <c r="A72" s="59"/>
      <c r="B72" s="60"/>
      <c r="C72" s="60"/>
      <c r="D72" s="60"/>
      <c r="E72" s="60"/>
      <c r="F72" s="60"/>
      <c r="G72" s="60"/>
      <c r="H72" s="6"/>
      <c r="I72" s="6"/>
    </row>
    <row r="73" spans="1:9" x14ac:dyDescent="0.25">
      <c r="A73" s="11"/>
      <c r="B73" s="11"/>
      <c r="C73" s="11"/>
      <c r="D73" s="11"/>
      <c r="E73" s="11"/>
      <c r="F73" s="11"/>
      <c r="G73" s="11"/>
      <c r="H73" s="6"/>
      <c r="I73" s="6"/>
    </row>
    <row r="74" spans="1:9" x14ac:dyDescent="0.25">
      <c r="A74" s="11"/>
      <c r="B74" s="11"/>
      <c r="C74" s="11"/>
      <c r="D74" s="11"/>
      <c r="E74" s="11"/>
      <c r="F74" s="11"/>
      <c r="G74" s="11"/>
      <c r="H74" s="6"/>
      <c r="I74" s="6"/>
    </row>
  </sheetData>
  <mergeCells count="9">
    <mergeCell ref="A7:A9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 Clasif Admitiva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2022-04-05T18:38:09Z</dcterms:created>
  <dcterms:modified xsi:type="dcterms:W3CDTF">2022-04-05T19:16:10Z</dcterms:modified>
</cp:coreProperties>
</file>