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4to Trimestre\Información Magin\Nueva carpeta\"/>
    </mc:Choice>
  </mc:AlternateContent>
  <bookViews>
    <workbookView xWindow="0" yWindow="0" windowWidth="19200" windowHeight="11595"/>
  </bookViews>
  <sheets>
    <sheet name="11 Clasif x O.G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2" i="1" l="1"/>
  <c r="H92" i="1" s="1"/>
  <c r="E91" i="1"/>
  <c r="H91" i="1" s="1"/>
  <c r="E90" i="1"/>
  <c r="H90" i="1" s="1"/>
  <c r="E89" i="1"/>
  <c r="H89" i="1" s="1"/>
  <c r="E88" i="1"/>
  <c r="H88" i="1" s="1"/>
  <c r="E87" i="1"/>
  <c r="H87" i="1" s="1"/>
  <c r="E86" i="1"/>
  <c r="H86" i="1" s="1"/>
  <c r="G85" i="1"/>
  <c r="F85" i="1"/>
  <c r="E85" i="1"/>
  <c r="H85" i="1" s="1"/>
  <c r="D85" i="1"/>
  <c r="C85" i="1"/>
  <c r="E83" i="1"/>
  <c r="H83" i="1" s="1"/>
  <c r="E82" i="1"/>
  <c r="H82" i="1" s="1"/>
  <c r="E81" i="1"/>
  <c r="H81" i="1" s="1"/>
  <c r="G80" i="1"/>
  <c r="F80" i="1"/>
  <c r="E80" i="1"/>
  <c r="H80" i="1" s="1"/>
  <c r="D80" i="1"/>
  <c r="C80" i="1"/>
  <c r="E78" i="1"/>
  <c r="H78" i="1" s="1"/>
  <c r="E77" i="1"/>
  <c r="H77" i="1" s="1"/>
  <c r="E76" i="1"/>
  <c r="H76" i="1" s="1"/>
  <c r="E75" i="1"/>
  <c r="E74" i="1"/>
  <c r="E73" i="1"/>
  <c r="E72" i="1"/>
  <c r="G71" i="1"/>
  <c r="F71" i="1"/>
  <c r="E71" i="1"/>
  <c r="H71" i="1" s="1"/>
  <c r="D71" i="1"/>
  <c r="C71" i="1"/>
  <c r="E69" i="1"/>
  <c r="H69" i="1" s="1"/>
  <c r="E68" i="1"/>
  <c r="H68" i="1" s="1"/>
  <c r="E67" i="1"/>
  <c r="H67" i="1" s="1"/>
  <c r="G66" i="1"/>
  <c r="F66" i="1"/>
  <c r="E66" i="1"/>
  <c r="H66" i="1" s="1"/>
  <c r="D66" i="1"/>
  <c r="C66" i="1"/>
  <c r="E64" i="1"/>
  <c r="H64" i="1" s="1"/>
  <c r="E63" i="1"/>
  <c r="H63" i="1" s="1"/>
  <c r="E62" i="1"/>
  <c r="H62" i="1" s="1"/>
  <c r="E61" i="1"/>
  <c r="H61" i="1" s="1"/>
  <c r="E60" i="1"/>
  <c r="H60" i="1" s="1"/>
  <c r="E59" i="1"/>
  <c r="H59" i="1" s="1"/>
  <c r="E58" i="1"/>
  <c r="H58" i="1" s="1"/>
  <c r="E57" i="1"/>
  <c r="H57" i="1" s="1"/>
  <c r="E56" i="1"/>
  <c r="H56" i="1" s="1"/>
  <c r="G55" i="1"/>
  <c r="F55" i="1"/>
  <c r="E55" i="1"/>
  <c r="H55" i="1" s="1"/>
  <c r="D55" i="1"/>
  <c r="C55" i="1"/>
  <c r="E53" i="1"/>
  <c r="E52" i="1"/>
  <c r="E51" i="1"/>
  <c r="H50" i="1"/>
  <c r="E50" i="1"/>
  <c r="H49" i="1"/>
  <c r="E49" i="1"/>
  <c r="H48" i="1"/>
  <c r="E48" i="1"/>
  <c r="H47" i="1"/>
  <c r="E47" i="1"/>
  <c r="H46" i="1"/>
  <c r="E46" i="1"/>
  <c r="H45" i="1"/>
  <c r="E45" i="1"/>
  <c r="G44" i="1"/>
  <c r="F44" i="1"/>
  <c r="H44" i="1" s="1"/>
  <c r="E44" i="1"/>
  <c r="D44" i="1"/>
  <c r="C44" i="1"/>
  <c r="H42" i="1"/>
  <c r="E42" i="1"/>
  <c r="H41" i="1"/>
  <c r="E41" i="1"/>
  <c r="H40" i="1"/>
  <c r="E40" i="1"/>
  <c r="H39" i="1"/>
  <c r="E39" i="1"/>
  <c r="H38" i="1"/>
  <c r="E38" i="1"/>
  <c r="H37" i="1"/>
  <c r="E37" i="1"/>
  <c r="H36" i="1"/>
  <c r="E36" i="1"/>
  <c r="H35" i="1"/>
  <c r="E35" i="1"/>
  <c r="H34" i="1"/>
  <c r="E34" i="1"/>
  <c r="G33" i="1"/>
  <c r="F33" i="1"/>
  <c r="H33" i="1" s="1"/>
  <c r="E33" i="1"/>
  <c r="D33" i="1"/>
  <c r="C33" i="1"/>
  <c r="H31" i="1"/>
  <c r="E31" i="1"/>
  <c r="H30" i="1"/>
  <c r="E30" i="1"/>
  <c r="H29" i="1"/>
  <c r="E29" i="1"/>
  <c r="H28" i="1"/>
  <c r="E28" i="1"/>
  <c r="H27" i="1"/>
  <c r="E27" i="1"/>
  <c r="H26" i="1"/>
  <c r="E26" i="1"/>
  <c r="H25" i="1"/>
  <c r="E25" i="1"/>
  <c r="H24" i="1"/>
  <c r="E24" i="1"/>
  <c r="H23" i="1"/>
  <c r="E23" i="1"/>
  <c r="G22" i="1"/>
  <c r="F22" i="1"/>
  <c r="H22" i="1" s="1"/>
  <c r="E22" i="1"/>
  <c r="D22" i="1"/>
  <c r="C22" i="1"/>
  <c r="H20" i="1"/>
  <c r="E20" i="1"/>
  <c r="H19" i="1"/>
  <c r="E19" i="1"/>
  <c r="H18" i="1"/>
  <c r="E18" i="1"/>
  <c r="H17" i="1"/>
  <c r="E17" i="1"/>
  <c r="H16" i="1"/>
  <c r="E16" i="1"/>
  <c r="H15" i="1"/>
  <c r="E15" i="1"/>
  <c r="H14" i="1"/>
  <c r="E14" i="1"/>
  <c r="G13" i="1"/>
  <c r="F13" i="1"/>
  <c r="H13" i="1" s="1"/>
  <c r="E13" i="1"/>
  <c r="D13" i="1"/>
  <c r="C13" i="1"/>
  <c r="G11" i="1"/>
  <c r="F11" i="1"/>
  <c r="E11" i="1"/>
  <c r="H11" i="1" s="1"/>
  <c r="D11" i="1"/>
  <c r="C11" i="1"/>
</calcChain>
</file>

<file path=xl/sharedStrings.xml><?xml version="1.0" encoding="utf-8"?>
<sst xmlns="http://schemas.openxmlformats.org/spreadsheetml/2006/main" count="90" uniqueCount="90">
  <si>
    <t>GOBIERNO CONSTITUCIONAL DEL ESTADO DE CHIAPAS</t>
  </si>
  <si>
    <t>GOBIERNO ESTATAL</t>
  </si>
  <si>
    <t>ESTADO ANALÍTICO DEL EJERCICIO DEL PRESUPUESTO DE EGRESOS</t>
  </si>
  <si>
    <t>CLASIFICACIÓN POR OBJETO DEL GASTO (CAPÍTULO Y CONCEPTO)</t>
  </si>
  <si>
    <t>DEL 1 DE ENERO AL 31 DE DICIEMBRE DE 2021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</si>
  <si>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</si>
  <si>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</si>
  <si>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</si>
  <si>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</si>
  <si>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</si>
  <si>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</si>
  <si>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</si>
  <si>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</si>
  <si>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</si>
  <si>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</si>
  <si>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</si>
  <si>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</si>
  <si>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</si>
  <si>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</si>
  <si>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</si>
  <si>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</si>
  <si>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</si>
  <si>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</si>
  <si>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</si>
  <si>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</si>
  <si>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</si>
  <si>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</si>
  <si>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</si>
  <si>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</si>
  <si>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</si>
  <si>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</si>
  <si>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</si>
  <si>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</si>
  <si>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</si>
  <si>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</si>
  <si>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</si>
  <si>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</si>
  <si>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</si>
  <si>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</si>
  <si>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</si>
  <si>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</si>
  <si>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</si>
  <si>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</si>
  <si>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</si>
  <si>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</si>
  <si>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</si>
  <si>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</si>
  <si>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</si>
  <si>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</si>
  <si>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</si>
  <si>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</si>
  <si>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</si>
  <si>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</si>
  <si>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</si>
  <si>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</si>
  <si>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</si>
  <si>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</si>
  <si>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</si>
  <si>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</si>
  <si>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</si>
  <si>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</si>
  <si>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</si>
  <si>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</si>
  <si>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</si>
  <si>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</si>
  <si>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</si>
  <si>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</si>
  <si>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</si>
  <si>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</si>
  <si>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</si>
  <si>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</si>
  <si>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</si>
  <si>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</si>
  <si>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</si>
  <si>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</si>
  <si>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</si>
  <si>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</si>
  <si>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</si>
  <si>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 xml:space="preserve">Participaciones 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</si>
  <si>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</si>
  <si>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</si>
  <si>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</si>
  <si>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</si>
  <si>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</si>
  <si>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</si>
  <si>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</si>
  <si>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</si>
  <si>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</si>
  <si>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</si>
  <si>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r>
      <t>Fuente</t>
    </r>
    <r>
      <rPr>
        <sz val="9"/>
        <rFont val="Arial"/>
        <family val="2"/>
      </rPr>
      <t>: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</si>
</sst>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;\(#\ ###\ ###\ ##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indexed="16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3">
    <xf numFmtId="0" fontId="0" fillId="0" borderId="0" xfId="0"/>
    <xf numFmtId="0" fontId="3" fillId="2" borderId="0" xfId="1" applyFont="1" applyFill="1" applyBorder="1" applyAlignment="1">
      <alignment horizontal="center"/>
    </xf>
    <xf numFmtId="0" fontId="4" fillId="0" borderId="0" xfId="1" applyFont="1" applyFill="1" applyBorder="1"/>
    <xf numFmtId="0" fontId="5" fillId="2" borderId="0" xfId="1" applyFont="1" applyFill="1" applyBorder="1" applyAlignment="1">
      <alignment horizontal="center"/>
    </xf>
    <xf numFmtId="0" fontId="6" fillId="2" borderId="0" xfId="1" applyFont="1" applyFill="1" applyBorder="1" applyAlignment="1">
      <alignment horizontal="center"/>
    </xf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vertical="center"/>
    </xf>
    <xf numFmtId="0" fontId="7" fillId="3" borderId="4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0" fontId="4" fillId="0" borderId="0" xfId="1" applyFont="1" applyBorder="1"/>
    <xf numFmtId="0" fontId="7" fillId="3" borderId="7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/>
    </xf>
    <xf numFmtId="164" fontId="9" fillId="0" borderId="0" xfId="1" applyNumberFormat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horizontal="center" vertical="top"/>
    </xf>
    <xf numFmtId="164" fontId="9" fillId="0" borderId="0" xfId="1" applyNumberFormat="1" applyFont="1" applyFill="1" applyBorder="1" applyAlignment="1">
      <alignment vertical="top"/>
    </xf>
    <xf numFmtId="0" fontId="2" fillId="0" borderId="0" xfId="1" applyFont="1" applyFill="1" applyBorder="1" applyAlignment="1">
      <alignment vertical="top"/>
    </xf>
    <xf numFmtId="0" fontId="10" fillId="0" borderId="0" xfId="1" applyFont="1" applyFill="1" applyBorder="1" applyAlignment="1">
      <alignment horizontal="left" vertical="top"/>
    </xf>
    <xf numFmtId="164" fontId="10" fillId="0" borderId="0" xfId="1" applyNumberFormat="1" applyFont="1" applyFill="1" applyBorder="1" applyAlignment="1">
      <alignment vertical="top"/>
    </xf>
    <xf numFmtId="0" fontId="10" fillId="0" borderId="0" xfId="1" applyFont="1" applyFill="1" applyBorder="1" applyAlignment="1">
      <alignment vertical="top"/>
    </xf>
    <xf numFmtId="0" fontId="11" fillId="0" borderId="0" xfId="1" applyFont="1" applyFill="1" applyBorder="1" applyAlignment="1">
      <alignment vertical="top"/>
    </xf>
    <xf numFmtId="0" fontId="11" fillId="0" borderId="0" xfId="1" applyFont="1" applyFill="1" applyBorder="1" applyAlignment="1">
      <alignment horizontal="justify" vertical="top"/>
    </xf>
    <xf numFmtId="164" fontId="11" fillId="0" borderId="0" xfId="1" applyNumberFormat="1" applyFont="1" applyFill="1" applyBorder="1" applyAlignment="1">
      <alignment vertical="top"/>
    </xf>
    <xf numFmtId="0" fontId="2" fillId="0" borderId="0" xfId="1" applyFill="1" applyBorder="1" applyAlignment="1">
      <alignment vertical="top"/>
    </xf>
    <xf numFmtId="0" fontId="11" fillId="0" borderId="0" xfId="1" applyFont="1" applyFill="1" applyBorder="1" applyAlignment="1">
      <alignment vertical="top" wrapText="1"/>
    </xf>
    <xf numFmtId="0" fontId="11" fillId="0" borderId="0" xfId="1" applyFont="1" applyFill="1" applyBorder="1" applyAlignment="1">
      <alignment horizontal="justify" vertical="top" wrapText="1"/>
    </xf>
    <xf numFmtId="0" fontId="9" fillId="0" borderId="0" xfId="1" applyFont="1" applyFill="1" applyBorder="1" applyAlignment="1">
      <alignment vertical="top"/>
    </xf>
    <xf numFmtId="0" fontId="10" fillId="0" borderId="0" xfId="1" applyFont="1" applyFill="1" applyBorder="1" applyAlignment="1">
      <alignment horizontal="justify" vertical="top" wrapText="1"/>
    </xf>
    <xf numFmtId="0" fontId="2" fillId="0" borderId="0" xfId="1" applyFill="1" applyBorder="1"/>
    <xf numFmtId="0" fontId="0" fillId="0" borderId="0" xfId="0" applyBorder="1"/>
    <xf numFmtId="0" fontId="2" fillId="0" borderId="10" xfId="1" applyFill="1" applyBorder="1"/>
    <xf numFmtId="0" fontId="10" fillId="0" borderId="0" xfId="1" applyFont="1" applyFill="1" applyBorder="1" applyAlignment="1">
      <alignment horizontal="justify"/>
    </xf>
    <xf numFmtId="0" fontId="11" fillId="0" borderId="0" xfId="1" applyFont="1" applyFill="1" applyBorder="1" applyAlignment="1">
      <alignment horizontal="justify"/>
    </xf>
    <xf numFmtId="0" fontId="2" fillId="0" borderId="0" xfId="1" applyFill="1" applyBorder="1" applyAlignment="1"/>
    <xf numFmtId="0" fontId="9" fillId="0" borderId="0" xfId="1" applyFont="1" applyFill="1" applyBorder="1"/>
    <xf numFmtId="0" fontId="2" fillId="0" borderId="0" xfId="1" applyBorder="1"/>
  </cellXfs>
  <cellStyles count="3">
    <cellStyle name="Normal" xfId="0" builtinId="0"/>
    <cellStyle name="Normal 12 3" xfId="2"/>
    <cellStyle name="Normal 3_1. Ingreso Público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9"/>
  <sheetViews>
    <sheetView showGridLines="0" tabSelected="1" workbookViewId="0">
      <selection activeCell="A10" sqref="A10:XFD11"/>
    </sheetView>
  </sheetViews>
  <sheetFormatPr baseColWidth="10" defaultRowHeight="15" x14ac:dyDescent="0.25"/>
  <cols>
    <col min="1" max="1" width="2.7109375" style="42" customWidth="1"/>
    <col min="2" max="2" width="47.85546875" style="42" customWidth="1"/>
    <col min="3" max="8" width="15.7109375" style="42" customWidth="1"/>
  </cols>
  <sheetData>
    <row r="1" spans="1:20" s="2" customFormat="1" ht="14.25" customHeight="1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20" s="2" customFormat="1" ht="14.25" customHeight="1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20" s="2" customFormat="1" ht="14.25" customHeight="1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20" s="2" customFormat="1" ht="14.25" customHeight="1" x14ac:dyDescent="0.2">
      <c r="A4" s="1" t="s">
        <v>3</v>
      </c>
      <c r="B4" s="1"/>
      <c r="C4" s="1"/>
      <c r="D4" s="1"/>
      <c r="E4" s="1"/>
      <c r="F4" s="1"/>
      <c r="G4" s="1"/>
      <c r="H4" s="1"/>
    </row>
    <row r="5" spans="1:20" s="2" customFormat="1" ht="14.25" customHeight="1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20" s="2" customFormat="1" ht="14.25" customHeight="1" x14ac:dyDescent="0.2">
      <c r="A6" s="4" t="s">
        <v>5</v>
      </c>
      <c r="B6" s="4"/>
      <c r="C6" s="4"/>
      <c r="D6" s="4"/>
      <c r="E6" s="4"/>
      <c r="F6" s="4"/>
      <c r="G6" s="4"/>
      <c r="H6" s="4"/>
    </row>
    <row r="7" spans="1:20" s="8" customFormat="1" ht="20.25" customHeight="1" x14ac:dyDescent="0.25">
      <c r="A7" s="5" t="s">
        <v>6</v>
      </c>
      <c r="B7" s="6"/>
      <c r="C7" s="6" t="s">
        <v>7</v>
      </c>
      <c r="D7" s="6"/>
      <c r="E7" s="6"/>
      <c r="F7" s="6"/>
      <c r="G7" s="6"/>
      <c r="H7" s="7" t="s">
        <v>8</v>
      </c>
    </row>
    <row r="8" spans="1:20" s="13" customFormat="1" ht="28.5" customHeight="1" x14ac:dyDescent="0.2">
      <c r="A8" s="9"/>
      <c r="B8" s="10"/>
      <c r="C8" s="11" t="s">
        <v>9</v>
      </c>
      <c r="D8" s="11" t="s">
        <v>10</v>
      </c>
      <c r="E8" s="11" t="s">
        <v>11</v>
      </c>
      <c r="F8" s="11" t="s">
        <v>12</v>
      </c>
      <c r="G8" s="11" t="s">
        <v>13</v>
      </c>
      <c r="H8" s="12"/>
    </row>
    <row r="9" spans="1:20" s="13" customFormat="1" ht="13.5" customHeight="1" x14ac:dyDescent="0.2">
      <c r="A9" s="14"/>
      <c r="B9" s="15"/>
      <c r="C9" s="16">
        <v>1</v>
      </c>
      <c r="D9" s="16">
        <v>2</v>
      </c>
      <c r="E9" s="16" t="s">
        <v>14</v>
      </c>
      <c r="F9" s="16">
        <v>4</v>
      </c>
      <c r="G9" s="16">
        <v>5</v>
      </c>
      <c r="H9" s="17" t="s">
        <v>15</v>
      </c>
    </row>
    <row r="10" spans="1:20" s="20" customFormat="1" ht="3.95" customHeight="1" x14ac:dyDescent="0.25">
      <c r="A10" s="18"/>
      <c r="B10" s="18"/>
      <c r="C10" s="19"/>
      <c r="D10" s="19"/>
      <c r="E10" s="19"/>
      <c r="F10" s="19"/>
      <c r="G10" s="19"/>
      <c r="H10" s="19"/>
    </row>
    <row r="11" spans="1:20" s="23" customFormat="1" ht="16.5" customHeight="1" x14ac:dyDescent="0.25">
      <c r="A11" s="21" t="s">
        <v>16</v>
      </c>
      <c r="B11" s="21"/>
      <c r="C11" s="22">
        <f>SUM(C13,C22,C33,C44,C55,C66,C71,C80,C85)</f>
        <v>75448067624</v>
      </c>
      <c r="D11" s="22">
        <f>SUM(D13,D22,D33,D44,D55,D66,D71,D80,D85)</f>
        <v>1326209263</v>
      </c>
      <c r="E11" s="22">
        <f>SUM(E13,E22,E33,E44,E55,E66,E71,E80,E85)</f>
        <v>76774276887</v>
      </c>
      <c r="F11" s="22">
        <f>SUM(F13,F22,F33,F44,F55,F66,F71,F80,F85)</f>
        <v>74434882499</v>
      </c>
      <c r="G11" s="22">
        <f>SUM(G13,G22,G33,G44,G55,G66,G71,G80,G85)</f>
        <v>73025444867</v>
      </c>
      <c r="H11" s="22">
        <f>E11-F11</f>
        <v>2339394388</v>
      </c>
    </row>
    <row r="12" spans="1:20" s="20" customFormat="1" ht="3.75" customHeight="1" x14ac:dyDescent="0.25">
      <c r="A12" s="18"/>
      <c r="B12" s="18"/>
      <c r="C12" s="19"/>
      <c r="D12" s="19"/>
      <c r="E12" s="19"/>
      <c r="F12" s="19"/>
      <c r="G12" s="19"/>
      <c r="H12" s="19"/>
    </row>
    <row r="13" spans="1:20" s="26" customFormat="1" ht="14.25" customHeight="1" x14ac:dyDescent="0.25">
      <c r="A13" s="24" t="s">
        <v>17</v>
      </c>
      <c r="B13" s="24"/>
      <c r="C13" s="25">
        <f>SUM(C14:C20)</f>
        <v>36988247154</v>
      </c>
      <c r="D13" s="25">
        <f t="shared" ref="D13:G13" si="0">SUM(D14:D20)</f>
        <v>-1009769435</v>
      </c>
      <c r="E13" s="25">
        <f t="shared" si="0"/>
        <v>35978477719</v>
      </c>
      <c r="F13" s="25">
        <f t="shared" si="0"/>
        <v>35815580563</v>
      </c>
      <c r="G13" s="25">
        <f t="shared" si="0"/>
        <v>35406652195</v>
      </c>
      <c r="H13" s="25">
        <f>E13-F13</f>
        <v>162897156</v>
      </c>
      <c r="N13" s="27"/>
      <c r="O13" s="27"/>
      <c r="P13" s="27"/>
      <c r="Q13" s="27"/>
      <c r="R13" s="27"/>
      <c r="S13" s="27"/>
      <c r="T13" s="27"/>
    </row>
    <row r="14" spans="1:20" s="27" customFormat="1" ht="12" customHeight="1" x14ac:dyDescent="0.25">
      <c r="B14" s="28" t="s">
        <v>18</v>
      </c>
      <c r="C14" s="29">
        <v>15717677469</v>
      </c>
      <c r="D14" s="29">
        <v>-240973477</v>
      </c>
      <c r="E14" s="29">
        <f>C14+D14</f>
        <v>15476703992</v>
      </c>
      <c r="F14" s="29">
        <v>15454247181</v>
      </c>
      <c r="G14" s="29">
        <v>15430343109</v>
      </c>
      <c r="H14" s="29">
        <f>E14-F14</f>
        <v>22456811</v>
      </c>
    </row>
    <row r="15" spans="1:20" s="30" customFormat="1" ht="12.75" customHeight="1" x14ac:dyDescent="0.25">
      <c r="A15" s="27"/>
      <c r="B15" s="28" t="s">
        <v>19</v>
      </c>
      <c r="C15" s="29">
        <v>421655565</v>
      </c>
      <c r="D15" s="29">
        <v>171298748</v>
      </c>
      <c r="E15" s="29">
        <f t="shared" ref="E15:E81" si="1">C15+D15</f>
        <v>592954313</v>
      </c>
      <c r="F15" s="29">
        <v>566913068</v>
      </c>
      <c r="G15" s="29">
        <v>547570465</v>
      </c>
      <c r="H15" s="29">
        <f t="shared" ref="H15:H20" si="2">E15-F15</f>
        <v>26041245</v>
      </c>
      <c r="N15" s="23"/>
      <c r="O15" s="23"/>
      <c r="P15" s="23"/>
      <c r="Q15" s="23"/>
      <c r="R15" s="23"/>
      <c r="S15" s="23"/>
      <c r="T15" s="23"/>
    </row>
    <row r="16" spans="1:20" s="30" customFormat="1" ht="12.75" customHeight="1" x14ac:dyDescent="0.25">
      <c r="A16" s="27"/>
      <c r="B16" s="28" t="s">
        <v>20</v>
      </c>
      <c r="C16" s="29">
        <v>7974482428</v>
      </c>
      <c r="D16" s="29">
        <v>-339164859</v>
      </c>
      <c r="E16" s="29">
        <f t="shared" si="1"/>
        <v>7635317569</v>
      </c>
      <c r="F16" s="29">
        <v>7582391762</v>
      </c>
      <c r="G16" s="29">
        <v>7511274669</v>
      </c>
      <c r="H16" s="29">
        <f t="shared" si="2"/>
        <v>52925807</v>
      </c>
      <c r="N16" s="23"/>
      <c r="O16" s="23"/>
      <c r="P16" s="23"/>
      <c r="Q16" s="23"/>
      <c r="R16" s="23"/>
      <c r="S16" s="23"/>
      <c r="T16" s="23"/>
    </row>
    <row r="17" spans="1:20" s="30" customFormat="1" ht="12.75" customHeight="1" x14ac:dyDescent="0.25">
      <c r="A17" s="27"/>
      <c r="B17" s="28" t="s">
        <v>21</v>
      </c>
      <c r="C17" s="29">
        <v>4265700317</v>
      </c>
      <c r="D17" s="29">
        <v>219987637</v>
      </c>
      <c r="E17" s="29">
        <f t="shared" si="1"/>
        <v>4485687954</v>
      </c>
      <c r="F17" s="29">
        <v>4458076842</v>
      </c>
      <c r="G17" s="29">
        <v>4374599275</v>
      </c>
      <c r="H17" s="29">
        <f t="shared" si="2"/>
        <v>27611112</v>
      </c>
      <c r="N17" s="23"/>
      <c r="O17" s="23"/>
      <c r="P17" s="23"/>
      <c r="Q17" s="23"/>
      <c r="R17" s="23"/>
      <c r="S17" s="23"/>
      <c r="T17" s="23"/>
    </row>
    <row r="18" spans="1:20" s="30" customFormat="1" ht="12.75" customHeight="1" x14ac:dyDescent="0.25">
      <c r="A18" s="27"/>
      <c r="B18" s="28" t="s">
        <v>22</v>
      </c>
      <c r="C18" s="29">
        <v>4184454190</v>
      </c>
      <c r="D18" s="29">
        <v>114780555</v>
      </c>
      <c r="E18" s="29">
        <f t="shared" si="1"/>
        <v>4299234745</v>
      </c>
      <c r="F18" s="29">
        <v>4284392815</v>
      </c>
      <c r="G18" s="29">
        <v>4125908865</v>
      </c>
      <c r="H18" s="29">
        <f t="shared" si="2"/>
        <v>14841930</v>
      </c>
      <c r="N18" s="23"/>
      <c r="O18" s="23"/>
      <c r="P18" s="23"/>
      <c r="Q18" s="23"/>
      <c r="R18" s="23"/>
      <c r="S18" s="23"/>
      <c r="T18" s="23"/>
    </row>
    <row r="19" spans="1:20" s="30" customFormat="1" ht="12.75" customHeight="1" x14ac:dyDescent="0.25">
      <c r="A19" s="27"/>
      <c r="B19" s="28" t="s">
        <v>23</v>
      </c>
      <c r="C19" s="29">
        <v>926034655</v>
      </c>
      <c r="D19" s="29">
        <v>-926034655</v>
      </c>
      <c r="E19" s="29">
        <f t="shared" si="1"/>
        <v>0</v>
      </c>
      <c r="F19" s="29">
        <v>0</v>
      </c>
      <c r="G19" s="29">
        <v>0</v>
      </c>
      <c r="H19" s="29">
        <f t="shared" si="2"/>
        <v>0</v>
      </c>
      <c r="N19" s="23"/>
      <c r="O19" s="23"/>
      <c r="P19" s="23"/>
      <c r="Q19" s="23"/>
      <c r="R19" s="23"/>
      <c r="S19" s="23"/>
      <c r="T19" s="23"/>
    </row>
    <row r="20" spans="1:20" s="30" customFormat="1" ht="12.75" customHeight="1" x14ac:dyDescent="0.25">
      <c r="A20" s="27"/>
      <c r="B20" s="28" t="s">
        <v>24</v>
      </c>
      <c r="C20" s="29">
        <v>3498242530</v>
      </c>
      <c r="D20" s="29">
        <v>-9663384</v>
      </c>
      <c r="E20" s="29">
        <f t="shared" si="1"/>
        <v>3488579146</v>
      </c>
      <c r="F20" s="29">
        <v>3469558895</v>
      </c>
      <c r="G20" s="29">
        <v>3416955812</v>
      </c>
      <c r="H20" s="29">
        <f t="shared" si="2"/>
        <v>19020251</v>
      </c>
      <c r="N20" s="23"/>
      <c r="O20" s="23"/>
      <c r="P20" s="23"/>
      <c r="Q20" s="23"/>
      <c r="R20" s="23"/>
      <c r="S20" s="23"/>
      <c r="T20" s="23"/>
    </row>
    <row r="21" spans="1:20" s="20" customFormat="1" ht="3.75" customHeight="1" x14ac:dyDescent="0.25">
      <c r="A21" s="18"/>
      <c r="B21" s="18"/>
      <c r="C21" s="19"/>
      <c r="D21" s="19"/>
      <c r="E21" s="29"/>
      <c r="F21" s="19"/>
      <c r="G21" s="19"/>
      <c r="H21" s="19"/>
    </row>
    <row r="22" spans="1:20" s="26" customFormat="1" ht="14.25" customHeight="1" x14ac:dyDescent="0.25">
      <c r="A22" s="24" t="s">
        <v>25</v>
      </c>
      <c r="B22" s="24"/>
      <c r="C22" s="25">
        <f>SUM(C23:C31)</f>
        <v>1053202529</v>
      </c>
      <c r="D22" s="25">
        <f t="shared" ref="D22:E22" si="3">SUM(D23:D31)</f>
        <v>410953694</v>
      </c>
      <c r="E22" s="25">
        <f t="shared" si="3"/>
        <v>1464156223</v>
      </c>
      <c r="F22" s="25">
        <f>SUM(F23:F31)</f>
        <v>1317773491</v>
      </c>
      <c r="G22" s="25">
        <f>SUM(G23:G31)</f>
        <v>1256023061</v>
      </c>
      <c r="H22" s="25">
        <f>E22-F22</f>
        <v>146382732</v>
      </c>
      <c r="N22" s="20"/>
      <c r="O22" s="27"/>
      <c r="P22" s="27"/>
      <c r="Q22" s="27"/>
      <c r="R22" s="27"/>
      <c r="S22" s="27"/>
      <c r="T22" s="27"/>
    </row>
    <row r="23" spans="1:20" s="30" customFormat="1" ht="24" customHeight="1" x14ac:dyDescent="0.25">
      <c r="A23" s="31"/>
      <c r="B23" s="32" t="s">
        <v>26</v>
      </c>
      <c r="C23" s="29">
        <v>355701219</v>
      </c>
      <c r="D23" s="29">
        <v>101285064</v>
      </c>
      <c r="E23" s="29">
        <f>C23+D23</f>
        <v>456986283</v>
      </c>
      <c r="F23" s="29">
        <v>353136109</v>
      </c>
      <c r="G23" s="29">
        <v>305879362</v>
      </c>
      <c r="H23" s="29">
        <f>E23-F23</f>
        <v>103850174</v>
      </c>
      <c r="N23" s="33"/>
      <c r="O23" s="33"/>
      <c r="P23" s="33"/>
      <c r="Q23" s="33"/>
      <c r="R23" s="33"/>
      <c r="S23" s="33"/>
    </row>
    <row r="24" spans="1:20" s="30" customFormat="1" ht="12.75" customHeight="1" x14ac:dyDescent="0.25">
      <c r="A24" s="27"/>
      <c r="B24" s="28" t="s">
        <v>27</v>
      </c>
      <c r="C24" s="29">
        <v>293767280</v>
      </c>
      <c r="D24" s="29">
        <v>235946062</v>
      </c>
      <c r="E24" s="29">
        <f t="shared" si="1"/>
        <v>529713342</v>
      </c>
      <c r="F24" s="29">
        <v>497012130</v>
      </c>
      <c r="G24" s="29">
        <v>493044516</v>
      </c>
      <c r="H24" s="29">
        <f t="shared" ref="H24:H31" si="4">E24-F24</f>
        <v>32701212</v>
      </c>
      <c r="S24" s="33"/>
    </row>
    <row r="25" spans="1:20" s="30" customFormat="1" ht="24" customHeight="1" x14ac:dyDescent="0.25">
      <c r="A25" s="27"/>
      <c r="B25" s="32" t="s">
        <v>28</v>
      </c>
      <c r="C25" s="29">
        <v>60461783</v>
      </c>
      <c r="D25" s="29">
        <v>-55693554</v>
      </c>
      <c r="E25" s="29">
        <f t="shared" si="1"/>
        <v>4768229</v>
      </c>
      <c r="F25" s="29">
        <v>4756871</v>
      </c>
      <c r="G25" s="29">
        <v>4726921</v>
      </c>
      <c r="H25" s="29">
        <f t="shared" si="4"/>
        <v>11358</v>
      </c>
    </row>
    <row r="26" spans="1:20" s="30" customFormat="1" ht="12.75" customHeight="1" x14ac:dyDescent="0.25">
      <c r="A26" s="27"/>
      <c r="B26" s="28" t="s">
        <v>29</v>
      </c>
      <c r="C26" s="29">
        <v>24293615</v>
      </c>
      <c r="D26" s="29">
        <v>23703265</v>
      </c>
      <c r="E26" s="29">
        <f t="shared" si="1"/>
        <v>47996880</v>
      </c>
      <c r="F26" s="29">
        <v>45407570</v>
      </c>
      <c r="G26" s="29">
        <v>44699974</v>
      </c>
      <c r="H26" s="29">
        <f t="shared" si="4"/>
        <v>2589310</v>
      </c>
    </row>
    <row r="27" spans="1:20" s="30" customFormat="1" ht="12.75" customHeight="1" x14ac:dyDescent="0.25">
      <c r="A27" s="27"/>
      <c r="B27" s="28" t="s">
        <v>30</v>
      </c>
      <c r="C27" s="29">
        <v>17435229</v>
      </c>
      <c r="D27" s="29">
        <v>21815644</v>
      </c>
      <c r="E27" s="29">
        <f t="shared" si="1"/>
        <v>39250873</v>
      </c>
      <c r="F27" s="29">
        <v>37575725</v>
      </c>
      <c r="G27" s="29">
        <v>36225793</v>
      </c>
      <c r="H27" s="29">
        <f t="shared" si="4"/>
        <v>1675148</v>
      </c>
    </row>
    <row r="28" spans="1:20" s="30" customFormat="1" ht="12.75" customHeight="1" x14ac:dyDescent="0.25">
      <c r="A28" s="27"/>
      <c r="B28" s="28" t="s">
        <v>31</v>
      </c>
      <c r="C28" s="29">
        <v>203391491</v>
      </c>
      <c r="D28" s="29">
        <v>25611574</v>
      </c>
      <c r="E28" s="29">
        <f t="shared" si="1"/>
        <v>229003065</v>
      </c>
      <c r="F28" s="29">
        <v>226434282</v>
      </c>
      <c r="G28" s="29">
        <v>222532340</v>
      </c>
      <c r="H28" s="29">
        <f t="shared" si="4"/>
        <v>2568783</v>
      </c>
    </row>
    <row r="29" spans="1:20" s="30" customFormat="1" ht="24" customHeight="1" x14ac:dyDescent="0.25">
      <c r="A29" s="27"/>
      <c r="B29" s="32" t="s">
        <v>32</v>
      </c>
      <c r="C29" s="29">
        <v>43165451</v>
      </c>
      <c r="D29" s="29">
        <v>20600739</v>
      </c>
      <c r="E29" s="29">
        <f t="shared" si="1"/>
        <v>63766190</v>
      </c>
      <c r="F29" s="29">
        <v>62351859</v>
      </c>
      <c r="G29" s="29">
        <v>60443109</v>
      </c>
      <c r="H29" s="29">
        <f t="shared" si="4"/>
        <v>1414331</v>
      </c>
    </row>
    <row r="30" spans="1:20" s="30" customFormat="1" ht="12.75" customHeight="1" x14ac:dyDescent="0.25">
      <c r="A30" s="27"/>
      <c r="B30" s="28" t="s">
        <v>33</v>
      </c>
      <c r="C30" s="29">
        <v>9266040</v>
      </c>
      <c r="D30" s="29">
        <v>2906750</v>
      </c>
      <c r="E30" s="29">
        <f t="shared" si="1"/>
        <v>12172790</v>
      </c>
      <c r="F30" s="29">
        <v>12156741</v>
      </c>
      <c r="G30" s="29">
        <v>12129644</v>
      </c>
      <c r="H30" s="29">
        <f t="shared" si="4"/>
        <v>16049</v>
      </c>
    </row>
    <row r="31" spans="1:20" s="30" customFormat="1" ht="12.75" customHeight="1" x14ac:dyDescent="0.25">
      <c r="A31" s="27"/>
      <c r="B31" s="28" t="s">
        <v>34</v>
      </c>
      <c r="C31" s="29">
        <v>45720421</v>
      </c>
      <c r="D31" s="29">
        <v>34778150</v>
      </c>
      <c r="E31" s="29">
        <f t="shared" si="1"/>
        <v>80498571</v>
      </c>
      <c r="F31" s="29">
        <v>78942204</v>
      </c>
      <c r="G31" s="29">
        <v>76341402</v>
      </c>
      <c r="H31" s="29">
        <f t="shared" si="4"/>
        <v>1556367</v>
      </c>
    </row>
    <row r="32" spans="1:20" s="20" customFormat="1" ht="3.75" customHeight="1" x14ac:dyDescent="0.25">
      <c r="A32" s="18"/>
      <c r="B32" s="18"/>
      <c r="C32" s="19"/>
      <c r="D32" s="19"/>
      <c r="E32" s="29"/>
      <c r="F32" s="19"/>
      <c r="G32" s="19"/>
      <c r="H32" s="19"/>
    </row>
    <row r="33" spans="1:8" s="26" customFormat="1" ht="14.25" customHeight="1" x14ac:dyDescent="0.25">
      <c r="A33" s="24" t="s">
        <v>35</v>
      </c>
      <c r="B33" s="24"/>
      <c r="C33" s="25">
        <f>SUM(C34:C42)</f>
        <v>3124771782</v>
      </c>
      <c r="D33" s="25">
        <f t="shared" ref="D33:G33" si="5">SUM(D34:D42)</f>
        <v>176549997</v>
      </c>
      <c r="E33" s="25">
        <f t="shared" si="5"/>
        <v>3301321779</v>
      </c>
      <c r="F33" s="25">
        <f t="shared" si="5"/>
        <v>3083484778</v>
      </c>
      <c r="G33" s="25">
        <f t="shared" si="5"/>
        <v>2777215207</v>
      </c>
      <c r="H33" s="25">
        <f>E33-F33</f>
        <v>217837001</v>
      </c>
    </row>
    <row r="34" spans="1:8" s="30" customFormat="1" ht="12.75" customHeight="1" x14ac:dyDescent="0.25">
      <c r="A34" s="27"/>
      <c r="B34" s="28" t="s">
        <v>36</v>
      </c>
      <c r="C34" s="29">
        <v>419757385</v>
      </c>
      <c r="D34" s="29">
        <v>23914669</v>
      </c>
      <c r="E34" s="29">
        <f t="shared" si="1"/>
        <v>443672054</v>
      </c>
      <c r="F34" s="29">
        <v>386476790</v>
      </c>
      <c r="G34" s="29">
        <v>371536682</v>
      </c>
      <c r="H34" s="29">
        <f>E34-F34</f>
        <v>57195264</v>
      </c>
    </row>
    <row r="35" spans="1:8" s="30" customFormat="1" ht="12.75" customHeight="1" x14ac:dyDescent="0.25">
      <c r="A35" s="27"/>
      <c r="B35" s="28" t="s">
        <v>37</v>
      </c>
      <c r="C35" s="29">
        <v>201773436</v>
      </c>
      <c r="D35" s="29">
        <v>80985485</v>
      </c>
      <c r="E35" s="29">
        <f t="shared" si="1"/>
        <v>282758921</v>
      </c>
      <c r="F35" s="29">
        <v>263736106</v>
      </c>
      <c r="G35" s="29">
        <v>246030484</v>
      </c>
      <c r="H35" s="29">
        <f t="shared" ref="H35:H42" si="6">E35-F35</f>
        <v>19022815</v>
      </c>
    </row>
    <row r="36" spans="1:8" s="30" customFormat="1" ht="24" customHeight="1" x14ac:dyDescent="0.25">
      <c r="A36" s="27"/>
      <c r="B36" s="32" t="s">
        <v>38</v>
      </c>
      <c r="C36" s="29">
        <v>1199064628</v>
      </c>
      <c r="D36" s="29">
        <v>-671619567</v>
      </c>
      <c r="E36" s="29">
        <f t="shared" si="1"/>
        <v>527445061</v>
      </c>
      <c r="F36" s="29">
        <v>475630559</v>
      </c>
      <c r="G36" s="29">
        <v>453453613</v>
      </c>
      <c r="H36" s="29">
        <f t="shared" si="6"/>
        <v>51814502</v>
      </c>
    </row>
    <row r="37" spans="1:8" s="30" customFormat="1" ht="12.75" customHeight="1" x14ac:dyDescent="0.25">
      <c r="A37" s="27"/>
      <c r="B37" s="28" t="s">
        <v>39</v>
      </c>
      <c r="C37" s="29">
        <v>171793851</v>
      </c>
      <c r="D37" s="29">
        <v>-96033964</v>
      </c>
      <c r="E37" s="29">
        <f t="shared" si="1"/>
        <v>75759887</v>
      </c>
      <c r="F37" s="29">
        <v>72215626</v>
      </c>
      <c r="G37" s="29">
        <v>68223826</v>
      </c>
      <c r="H37" s="29">
        <f t="shared" si="6"/>
        <v>3544261</v>
      </c>
    </row>
    <row r="38" spans="1:8" s="30" customFormat="1" ht="24" customHeight="1" x14ac:dyDescent="0.25">
      <c r="A38" s="27"/>
      <c r="B38" s="32" t="s">
        <v>40</v>
      </c>
      <c r="C38" s="29">
        <v>151530392</v>
      </c>
      <c r="D38" s="29">
        <v>58310302</v>
      </c>
      <c r="E38" s="29">
        <f t="shared" si="1"/>
        <v>209840694</v>
      </c>
      <c r="F38" s="29">
        <v>202091686</v>
      </c>
      <c r="G38" s="29">
        <v>167148239</v>
      </c>
      <c r="H38" s="29">
        <f t="shared" si="6"/>
        <v>7749008</v>
      </c>
    </row>
    <row r="39" spans="1:8" s="30" customFormat="1" ht="12.75" customHeight="1" x14ac:dyDescent="0.25">
      <c r="A39" s="27"/>
      <c r="B39" s="28" t="s">
        <v>41</v>
      </c>
      <c r="C39" s="29">
        <v>33829223</v>
      </c>
      <c r="D39" s="29">
        <v>55656160</v>
      </c>
      <c r="E39" s="29">
        <f t="shared" si="1"/>
        <v>89485383</v>
      </c>
      <c r="F39" s="29">
        <v>87046308</v>
      </c>
      <c r="G39" s="29">
        <v>86947509</v>
      </c>
      <c r="H39" s="29">
        <f t="shared" si="6"/>
        <v>2439075</v>
      </c>
    </row>
    <row r="40" spans="1:8" s="30" customFormat="1" ht="12.75" customHeight="1" x14ac:dyDescent="0.25">
      <c r="A40" s="27"/>
      <c r="B40" s="28" t="s">
        <v>42</v>
      </c>
      <c r="C40" s="29">
        <v>152046691</v>
      </c>
      <c r="D40" s="29">
        <v>-3034171</v>
      </c>
      <c r="E40" s="29">
        <f t="shared" si="1"/>
        <v>149012520</v>
      </c>
      <c r="F40" s="29">
        <v>115330313</v>
      </c>
      <c r="G40" s="29">
        <v>112356056</v>
      </c>
      <c r="H40" s="29">
        <f t="shared" si="6"/>
        <v>33682207</v>
      </c>
    </row>
    <row r="41" spans="1:8" s="30" customFormat="1" ht="12.75" customHeight="1" x14ac:dyDescent="0.25">
      <c r="A41" s="27"/>
      <c r="B41" s="28" t="s">
        <v>43</v>
      </c>
      <c r="C41" s="29">
        <v>77110286</v>
      </c>
      <c r="D41" s="29">
        <v>310319556</v>
      </c>
      <c r="E41" s="29">
        <f t="shared" si="1"/>
        <v>387429842</v>
      </c>
      <c r="F41" s="29">
        <v>350802475</v>
      </c>
      <c r="G41" s="29">
        <v>348620745</v>
      </c>
      <c r="H41" s="29">
        <f t="shared" si="6"/>
        <v>36627367</v>
      </c>
    </row>
    <row r="42" spans="1:8" s="30" customFormat="1" ht="12.75" customHeight="1" x14ac:dyDescent="0.25">
      <c r="A42" s="27"/>
      <c r="B42" s="28" t="s">
        <v>44</v>
      </c>
      <c r="C42" s="29">
        <v>717865890</v>
      </c>
      <c r="D42" s="29">
        <v>418051527</v>
      </c>
      <c r="E42" s="29">
        <f t="shared" si="1"/>
        <v>1135917417</v>
      </c>
      <c r="F42" s="29">
        <v>1130154915</v>
      </c>
      <c r="G42" s="29">
        <v>922898053</v>
      </c>
      <c r="H42" s="29">
        <f t="shared" si="6"/>
        <v>5762502</v>
      </c>
    </row>
    <row r="43" spans="1:8" s="20" customFormat="1" ht="3.75" customHeight="1" x14ac:dyDescent="0.25">
      <c r="A43" s="18"/>
      <c r="B43" s="18"/>
      <c r="C43" s="19"/>
      <c r="D43" s="19"/>
      <c r="E43" s="29"/>
      <c r="F43" s="19"/>
      <c r="G43" s="19"/>
      <c r="H43" s="19"/>
    </row>
    <row r="44" spans="1:8" s="27" customFormat="1" ht="27" customHeight="1" x14ac:dyDescent="0.25">
      <c r="A44" s="34" t="s">
        <v>45</v>
      </c>
      <c r="B44" s="34"/>
      <c r="C44" s="25">
        <f>SUM(C45:C53)</f>
        <v>4387497268</v>
      </c>
      <c r="D44" s="25">
        <f t="shared" ref="D44:G44" si="7">SUM(D45:D53)</f>
        <v>1513017227</v>
      </c>
      <c r="E44" s="25">
        <f t="shared" si="7"/>
        <v>5900514495</v>
      </c>
      <c r="F44" s="25">
        <f t="shared" si="7"/>
        <v>5820105813</v>
      </c>
      <c r="G44" s="25">
        <f t="shared" si="7"/>
        <v>5764451293</v>
      </c>
      <c r="H44" s="25">
        <f>E44-F44</f>
        <v>80408682</v>
      </c>
    </row>
    <row r="45" spans="1:8" s="27" customFormat="1" ht="12" customHeight="1" x14ac:dyDescent="0.25">
      <c r="A45" s="28"/>
      <c r="B45" s="28" t="s">
        <v>46</v>
      </c>
      <c r="C45" s="29">
        <v>1626563313</v>
      </c>
      <c r="D45" s="29">
        <v>767368717</v>
      </c>
      <c r="E45" s="29">
        <f t="shared" si="1"/>
        <v>2393932030</v>
      </c>
      <c r="F45" s="29">
        <v>2361696259</v>
      </c>
      <c r="G45" s="29">
        <v>2351561200</v>
      </c>
      <c r="H45" s="29">
        <f>E45-F45</f>
        <v>32235771</v>
      </c>
    </row>
    <row r="46" spans="1:8" s="30" customFormat="1" ht="12.75" customHeight="1" x14ac:dyDescent="0.25">
      <c r="A46" s="27"/>
      <c r="B46" s="28" t="s">
        <v>47</v>
      </c>
      <c r="C46" s="29">
        <v>38750742</v>
      </c>
      <c r="D46" s="29">
        <v>79574464</v>
      </c>
      <c r="E46" s="29">
        <f t="shared" si="1"/>
        <v>118325206</v>
      </c>
      <c r="F46" s="29">
        <v>118116684</v>
      </c>
      <c r="G46" s="29">
        <v>117865874</v>
      </c>
      <c r="H46" s="29">
        <f t="shared" ref="H46:H50" si="8">E46-F46</f>
        <v>208522</v>
      </c>
    </row>
    <row r="47" spans="1:8" s="30" customFormat="1" ht="12.75" customHeight="1" x14ac:dyDescent="0.25">
      <c r="A47" s="27"/>
      <c r="B47" s="28" t="s">
        <v>48</v>
      </c>
      <c r="C47" s="29">
        <v>460650688</v>
      </c>
      <c r="D47" s="29">
        <v>-77236272</v>
      </c>
      <c r="E47" s="29">
        <f t="shared" si="1"/>
        <v>383414416</v>
      </c>
      <c r="F47" s="29">
        <v>369630493</v>
      </c>
      <c r="G47" s="29">
        <v>368278318</v>
      </c>
      <c r="H47" s="29">
        <f t="shared" si="8"/>
        <v>13783923</v>
      </c>
    </row>
    <row r="48" spans="1:8" s="30" customFormat="1" ht="12.75" customHeight="1" x14ac:dyDescent="0.25">
      <c r="A48" s="27"/>
      <c r="B48" s="28" t="s">
        <v>49</v>
      </c>
      <c r="C48" s="29">
        <v>636138921</v>
      </c>
      <c r="D48" s="29">
        <v>322949044</v>
      </c>
      <c r="E48" s="29">
        <f t="shared" si="1"/>
        <v>959087965</v>
      </c>
      <c r="F48" s="29">
        <v>924907499</v>
      </c>
      <c r="G48" s="29">
        <v>881030379</v>
      </c>
      <c r="H48" s="29">
        <f t="shared" si="8"/>
        <v>34180466</v>
      </c>
    </row>
    <row r="49" spans="1:8" s="30" customFormat="1" ht="12.75" customHeight="1" x14ac:dyDescent="0.25">
      <c r="A49" s="27"/>
      <c r="B49" s="28" t="s">
        <v>50</v>
      </c>
      <c r="C49" s="29">
        <v>1619360656</v>
      </c>
      <c r="D49" s="29">
        <v>382049889</v>
      </c>
      <c r="E49" s="29">
        <f t="shared" si="1"/>
        <v>2001410545</v>
      </c>
      <c r="F49" s="29">
        <v>2001410545</v>
      </c>
      <c r="G49" s="29">
        <v>2001410545</v>
      </c>
      <c r="H49" s="29">
        <f t="shared" si="8"/>
        <v>0</v>
      </c>
    </row>
    <row r="50" spans="1:8" s="30" customFormat="1" ht="12.75" customHeight="1" x14ac:dyDescent="0.25">
      <c r="A50" s="27"/>
      <c r="B50" s="28" t="s">
        <v>51</v>
      </c>
      <c r="C50" s="29">
        <v>6032948</v>
      </c>
      <c r="D50" s="29">
        <v>38311385</v>
      </c>
      <c r="E50" s="29">
        <f t="shared" si="1"/>
        <v>44344333</v>
      </c>
      <c r="F50" s="29">
        <v>44344333</v>
      </c>
      <c r="G50" s="29">
        <v>44304977</v>
      </c>
      <c r="H50" s="29">
        <f t="shared" si="8"/>
        <v>0</v>
      </c>
    </row>
    <row r="51" spans="1:8" s="30" customFormat="1" ht="12.75" customHeight="1" x14ac:dyDescent="0.25">
      <c r="A51" s="27"/>
      <c r="B51" s="28" t="s">
        <v>52</v>
      </c>
      <c r="C51" s="29">
        <v>0</v>
      </c>
      <c r="D51" s="29">
        <v>0</v>
      </c>
      <c r="E51" s="29">
        <f t="shared" si="1"/>
        <v>0</v>
      </c>
      <c r="F51" s="29">
        <v>0</v>
      </c>
      <c r="G51" s="29">
        <v>0</v>
      </c>
      <c r="H51" s="29">
        <v>0</v>
      </c>
    </row>
    <row r="52" spans="1:8" s="30" customFormat="1" ht="12.75" customHeight="1" x14ac:dyDescent="0.25">
      <c r="A52" s="27"/>
      <c r="B52" s="28" t="s">
        <v>53</v>
      </c>
      <c r="C52" s="29">
        <v>0</v>
      </c>
      <c r="D52" s="29">
        <v>0</v>
      </c>
      <c r="E52" s="29">
        <f t="shared" si="1"/>
        <v>0</v>
      </c>
      <c r="F52" s="29">
        <v>0</v>
      </c>
      <c r="G52" s="29">
        <v>0</v>
      </c>
      <c r="H52" s="29">
        <v>0</v>
      </c>
    </row>
    <row r="53" spans="1:8" s="30" customFormat="1" ht="12.75" customHeight="1" x14ac:dyDescent="0.25">
      <c r="A53" s="27"/>
      <c r="B53" s="28" t="s">
        <v>54</v>
      </c>
      <c r="C53" s="29">
        <v>0</v>
      </c>
      <c r="D53" s="29">
        <v>0</v>
      </c>
      <c r="E53" s="29">
        <f t="shared" si="1"/>
        <v>0</v>
      </c>
      <c r="F53" s="29">
        <v>0</v>
      </c>
      <c r="G53" s="29">
        <v>0</v>
      </c>
      <c r="H53" s="29">
        <v>0</v>
      </c>
    </row>
    <row r="54" spans="1:8" s="20" customFormat="1" ht="3" customHeight="1" x14ac:dyDescent="0.25">
      <c r="A54" s="18"/>
      <c r="B54" s="18"/>
      <c r="C54" s="19"/>
      <c r="D54" s="19"/>
      <c r="E54" s="29"/>
      <c r="F54" s="19"/>
      <c r="G54" s="19"/>
      <c r="H54" s="19"/>
    </row>
    <row r="55" spans="1:8" s="26" customFormat="1" ht="14.25" customHeight="1" x14ac:dyDescent="0.25">
      <c r="A55" s="24" t="s">
        <v>55</v>
      </c>
      <c r="B55" s="24"/>
      <c r="C55" s="25">
        <f>SUM(C56:C64)</f>
        <v>351058765</v>
      </c>
      <c r="D55" s="25">
        <f>SUM(D56:D64)</f>
        <v>-4432843</v>
      </c>
      <c r="E55" s="25">
        <f>SUM(E56:E64)</f>
        <v>346625922</v>
      </c>
      <c r="F55" s="25">
        <f>SUM(F56:F64)</f>
        <v>336920258</v>
      </c>
      <c r="G55" s="25">
        <f>SUM(G56:G64)</f>
        <v>310359273</v>
      </c>
      <c r="H55" s="25">
        <f>E55-F55</f>
        <v>9705664</v>
      </c>
    </row>
    <row r="56" spans="1:8" s="30" customFormat="1" ht="12.75" customHeight="1" x14ac:dyDescent="0.25">
      <c r="A56" s="27"/>
      <c r="B56" s="28" t="s">
        <v>56</v>
      </c>
      <c r="C56" s="29">
        <v>75309740</v>
      </c>
      <c r="D56" s="29">
        <v>7143977</v>
      </c>
      <c r="E56" s="29">
        <f t="shared" si="1"/>
        <v>82453717</v>
      </c>
      <c r="F56" s="29">
        <v>78156228</v>
      </c>
      <c r="G56" s="29">
        <v>69078622</v>
      </c>
      <c r="H56" s="29">
        <f>E56-F56</f>
        <v>4297489</v>
      </c>
    </row>
    <row r="57" spans="1:8" s="30" customFormat="1" ht="12.75" customHeight="1" x14ac:dyDescent="0.25">
      <c r="A57" s="27"/>
      <c r="B57" s="28" t="s">
        <v>57</v>
      </c>
      <c r="C57" s="29">
        <v>9119829</v>
      </c>
      <c r="D57" s="29">
        <v>40650</v>
      </c>
      <c r="E57" s="29">
        <f t="shared" si="1"/>
        <v>9160479</v>
      </c>
      <c r="F57" s="29">
        <v>9143664</v>
      </c>
      <c r="G57" s="29">
        <v>6285848</v>
      </c>
      <c r="H57" s="29">
        <f t="shared" ref="H57:H64" si="9">E57-F57</f>
        <v>16815</v>
      </c>
    </row>
    <row r="58" spans="1:8" s="30" customFormat="1" ht="12.75" customHeight="1" x14ac:dyDescent="0.25">
      <c r="A58" s="27"/>
      <c r="B58" s="28" t="s">
        <v>58</v>
      </c>
      <c r="C58" s="29">
        <v>1337652</v>
      </c>
      <c r="D58" s="29">
        <v>8961959</v>
      </c>
      <c r="E58" s="29">
        <f t="shared" si="1"/>
        <v>10299611</v>
      </c>
      <c r="F58" s="29">
        <v>10297989</v>
      </c>
      <c r="G58" s="29">
        <v>8371430</v>
      </c>
      <c r="H58" s="29">
        <f t="shared" si="9"/>
        <v>1622</v>
      </c>
    </row>
    <row r="59" spans="1:8" s="30" customFormat="1" ht="12.75" customHeight="1" x14ac:dyDescent="0.25">
      <c r="A59" s="27"/>
      <c r="B59" s="28" t="s">
        <v>59</v>
      </c>
      <c r="C59" s="29">
        <v>19824094</v>
      </c>
      <c r="D59" s="29">
        <v>52003226</v>
      </c>
      <c r="E59" s="29">
        <f t="shared" si="1"/>
        <v>71827320</v>
      </c>
      <c r="F59" s="29">
        <v>69584292</v>
      </c>
      <c r="G59" s="29">
        <v>65228137</v>
      </c>
      <c r="H59" s="29">
        <f t="shared" si="9"/>
        <v>2243028</v>
      </c>
    </row>
    <row r="60" spans="1:8" s="30" customFormat="1" ht="12.75" customHeight="1" x14ac:dyDescent="0.25">
      <c r="A60" s="27"/>
      <c r="B60" s="28" t="s">
        <v>60</v>
      </c>
      <c r="C60" s="29">
        <v>0</v>
      </c>
      <c r="D60" s="29">
        <v>8655784</v>
      </c>
      <c r="E60" s="29">
        <f t="shared" si="1"/>
        <v>8655784</v>
      </c>
      <c r="F60" s="29">
        <v>8651919</v>
      </c>
      <c r="G60" s="29">
        <v>8651919</v>
      </c>
      <c r="H60" s="29">
        <f t="shared" si="9"/>
        <v>3865</v>
      </c>
    </row>
    <row r="61" spans="1:8" s="30" customFormat="1" ht="12.75" customHeight="1" x14ac:dyDescent="0.25">
      <c r="A61" s="27"/>
      <c r="B61" s="28" t="s">
        <v>61</v>
      </c>
      <c r="C61" s="29">
        <v>126522581</v>
      </c>
      <c r="D61" s="29">
        <v>783726</v>
      </c>
      <c r="E61" s="29">
        <f t="shared" si="1"/>
        <v>127306307</v>
      </c>
      <c r="F61" s="29">
        <v>126677076</v>
      </c>
      <c r="G61" s="29">
        <v>121520668</v>
      </c>
      <c r="H61" s="29">
        <f t="shared" si="9"/>
        <v>629231</v>
      </c>
    </row>
    <row r="62" spans="1:8" s="30" customFormat="1" ht="12.75" customHeight="1" x14ac:dyDescent="0.25">
      <c r="A62" s="27"/>
      <c r="B62" s="28" t="s">
        <v>62</v>
      </c>
      <c r="C62" s="29">
        <v>0</v>
      </c>
      <c r="D62" s="29">
        <v>0</v>
      </c>
      <c r="E62" s="29">
        <f t="shared" si="1"/>
        <v>0</v>
      </c>
      <c r="F62" s="29">
        <v>0</v>
      </c>
      <c r="G62" s="29">
        <v>0</v>
      </c>
      <c r="H62" s="29">
        <f t="shared" si="9"/>
        <v>0</v>
      </c>
    </row>
    <row r="63" spans="1:8" s="30" customFormat="1" ht="12.75" customHeight="1" x14ac:dyDescent="0.25">
      <c r="A63" s="27"/>
      <c r="B63" s="28" t="s">
        <v>63</v>
      </c>
      <c r="C63" s="29">
        <v>98421466</v>
      </c>
      <c r="D63" s="29">
        <v>-87374122</v>
      </c>
      <c r="E63" s="29">
        <f t="shared" si="1"/>
        <v>11047344</v>
      </c>
      <c r="F63" s="29">
        <v>11047344</v>
      </c>
      <c r="G63" s="29">
        <v>11047344</v>
      </c>
      <c r="H63" s="29">
        <f t="shared" si="9"/>
        <v>0</v>
      </c>
    </row>
    <row r="64" spans="1:8" s="30" customFormat="1" ht="12.75" customHeight="1" x14ac:dyDescent="0.25">
      <c r="A64" s="27"/>
      <c r="B64" s="28" t="s">
        <v>64</v>
      </c>
      <c r="C64" s="29">
        <v>20523403</v>
      </c>
      <c r="D64" s="29">
        <v>5351957</v>
      </c>
      <c r="E64" s="29">
        <f t="shared" si="1"/>
        <v>25875360</v>
      </c>
      <c r="F64" s="29">
        <v>23361746</v>
      </c>
      <c r="G64" s="29">
        <v>20175305</v>
      </c>
      <c r="H64" s="29">
        <f t="shared" si="9"/>
        <v>2513614</v>
      </c>
    </row>
    <row r="65" spans="1:9" s="36" customFormat="1" ht="3.75" customHeight="1" x14ac:dyDescent="0.25">
      <c r="A65" s="35"/>
      <c r="B65" s="35"/>
      <c r="C65" s="35"/>
      <c r="D65" s="35"/>
      <c r="E65" s="35"/>
      <c r="F65" s="35"/>
      <c r="G65" s="35"/>
      <c r="H65" s="35"/>
      <c r="I65" s="35"/>
    </row>
    <row r="66" spans="1:9" s="26" customFormat="1" ht="14.25" customHeight="1" x14ac:dyDescent="0.25">
      <c r="A66" s="24" t="s">
        <v>65</v>
      </c>
      <c r="B66" s="24"/>
      <c r="C66" s="25">
        <f>SUM(C67:C69)</f>
        <v>2058324876</v>
      </c>
      <c r="D66" s="25">
        <f t="shared" ref="D66:G66" si="10">SUM(D67:D69)</f>
        <v>-365386759</v>
      </c>
      <c r="E66" s="25">
        <f t="shared" si="10"/>
        <v>1692938117</v>
      </c>
      <c r="F66" s="25">
        <f t="shared" si="10"/>
        <v>1611130003</v>
      </c>
      <c r="G66" s="25">
        <f t="shared" si="10"/>
        <v>1068116301</v>
      </c>
      <c r="H66" s="25">
        <f>E66-F66</f>
        <v>81808114</v>
      </c>
    </row>
    <row r="67" spans="1:9" s="30" customFormat="1" ht="12.75" customHeight="1" x14ac:dyDescent="0.25">
      <c r="A67" s="27"/>
      <c r="B67" s="28" t="s">
        <v>66</v>
      </c>
      <c r="C67" s="29">
        <v>1815211352</v>
      </c>
      <c r="D67" s="29">
        <v>-418043426</v>
      </c>
      <c r="E67" s="29">
        <f t="shared" si="1"/>
        <v>1397167926</v>
      </c>
      <c r="F67" s="29">
        <v>1319091812</v>
      </c>
      <c r="G67" s="29">
        <v>913136817</v>
      </c>
      <c r="H67" s="29">
        <f>E67-F67</f>
        <v>78076114</v>
      </c>
    </row>
    <row r="68" spans="1:9" s="30" customFormat="1" ht="12.75" customHeight="1" x14ac:dyDescent="0.25">
      <c r="A68" s="27"/>
      <c r="B68" s="28" t="s">
        <v>67</v>
      </c>
      <c r="C68" s="29">
        <v>243113524</v>
      </c>
      <c r="D68" s="29">
        <v>52656667</v>
      </c>
      <c r="E68" s="29">
        <f t="shared" si="1"/>
        <v>295770191</v>
      </c>
      <c r="F68" s="29">
        <v>292038191</v>
      </c>
      <c r="G68" s="29">
        <v>154979484</v>
      </c>
      <c r="H68" s="29">
        <f t="shared" ref="H68:H69" si="11">E68-F68</f>
        <v>3732000</v>
      </c>
    </row>
    <row r="69" spans="1:9" s="30" customFormat="1" ht="12.75" customHeight="1" x14ac:dyDescent="0.25">
      <c r="A69" s="27"/>
      <c r="B69" s="28" t="s">
        <v>68</v>
      </c>
      <c r="C69" s="29">
        <v>0</v>
      </c>
      <c r="D69" s="29">
        <v>0</v>
      </c>
      <c r="E69" s="29">
        <f t="shared" si="1"/>
        <v>0</v>
      </c>
      <c r="F69" s="29">
        <v>0</v>
      </c>
      <c r="G69" s="29">
        <v>0</v>
      </c>
      <c r="H69" s="29">
        <f t="shared" si="11"/>
        <v>0</v>
      </c>
    </row>
    <row r="70" spans="1:9" s="36" customFormat="1" ht="3.75" customHeight="1" x14ac:dyDescent="0.25">
      <c r="A70" s="37"/>
      <c r="B70" s="37"/>
      <c r="C70" s="37"/>
      <c r="D70" s="37"/>
      <c r="E70" s="37"/>
      <c r="F70" s="37"/>
      <c r="G70" s="37"/>
      <c r="H70" s="37"/>
      <c r="I70" s="35"/>
    </row>
    <row r="71" spans="1:9" s="26" customFormat="1" ht="14.25" customHeight="1" x14ac:dyDescent="0.25">
      <c r="A71" s="24" t="s">
        <v>69</v>
      </c>
      <c r="B71" s="24"/>
      <c r="C71" s="25">
        <f t="shared" ref="C71:G71" si="12">SUM(C72:C78)</f>
        <v>2630843019</v>
      </c>
      <c r="D71" s="25">
        <f t="shared" si="12"/>
        <v>684430175</v>
      </c>
      <c r="E71" s="25">
        <f t="shared" si="12"/>
        <v>3315273194</v>
      </c>
      <c r="F71" s="25">
        <f t="shared" si="12"/>
        <v>1674929290</v>
      </c>
      <c r="G71" s="25">
        <f t="shared" si="12"/>
        <v>1674706694</v>
      </c>
      <c r="H71" s="25">
        <f>E71-F71</f>
        <v>1640343904</v>
      </c>
    </row>
    <row r="72" spans="1:9" s="30" customFormat="1" ht="12.75" customHeight="1" x14ac:dyDescent="0.25">
      <c r="A72" s="27"/>
      <c r="B72" s="28" t="s">
        <v>70</v>
      </c>
      <c r="C72" s="29">
        <v>0</v>
      </c>
      <c r="D72" s="29">
        <v>0</v>
      </c>
      <c r="E72" s="29">
        <f t="shared" si="1"/>
        <v>0</v>
      </c>
      <c r="F72" s="29">
        <v>0</v>
      </c>
      <c r="G72" s="29">
        <v>0</v>
      </c>
      <c r="H72" s="29">
        <v>0</v>
      </c>
    </row>
    <row r="73" spans="1:9" s="30" customFormat="1" ht="12.75" customHeight="1" x14ac:dyDescent="0.25">
      <c r="A73" s="27"/>
      <c r="B73" s="28" t="s">
        <v>71</v>
      </c>
      <c r="C73" s="29">
        <v>0</v>
      </c>
      <c r="D73" s="29">
        <v>0</v>
      </c>
      <c r="E73" s="29">
        <f t="shared" si="1"/>
        <v>0</v>
      </c>
      <c r="F73" s="29">
        <v>0</v>
      </c>
      <c r="G73" s="29">
        <v>0</v>
      </c>
      <c r="H73" s="29">
        <v>0</v>
      </c>
    </row>
    <row r="74" spans="1:9" s="30" customFormat="1" ht="12.75" customHeight="1" x14ac:dyDescent="0.25">
      <c r="A74" s="27"/>
      <c r="B74" s="28" t="s">
        <v>72</v>
      </c>
      <c r="C74" s="29">
        <v>0</v>
      </c>
      <c r="D74" s="29">
        <v>0</v>
      </c>
      <c r="E74" s="29">
        <f t="shared" si="1"/>
        <v>0</v>
      </c>
      <c r="F74" s="29">
        <v>0</v>
      </c>
      <c r="G74" s="29">
        <v>0</v>
      </c>
      <c r="H74" s="29">
        <v>0</v>
      </c>
    </row>
    <row r="75" spans="1:9" s="30" customFormat="1" ht="12.75" customHeight="1" x14ac:dyDescent="0.25">
      <c r="A75" s="27"/>
      <c r="B75" s="28" t="s">
        <v>73</v>
      </c>
      <c r="C75" s="29">
        <v>0</v>
      </c>
      <c r="D75" s="29">
        <v>0</v>
      </c>
      <c r="E75" s="29">
        <f t="shared" si="1"/>
        <v>0</v>
      </c>
      <c r="F75" s="29">
        <v>0</v>
      </c>
      <c r="G75" s="29">
        <v>0</v>
      </c>
      <c r="H75" s="29">
        <v>0</v>
      </c>
    </row>
    <row r="76" spans="1:9" s="30" customFormat="1" ht="12.75" customHeight="1" x14ac:dyDescent="0.25">
      <c r="A76" s="27"/>
      <c r="B76" s="28" t="s">
        <v>74</v>
      </c>
      <c r="C76" s="29">
        <v>1610084902</v>
      </c>
      <c r="D76" s="29">
        <v>64844388</v>
      </c>
      <c r="E76" s="29">
        <f t="shared" si="1"/>
        <v>1674929290</v>
      </c>
      <c r="F76" s="29">
        <v>1674929290</v>
      </c>
      <c r="G76" s="29">
        <v>1674706694</v>
      </c>
      <c r="H76" s="29">
        <f t="shared" ref="H76:H78" si="13">E76-F76</f>
        <v>0</v>
      </c>
    </row>
    <row r="77" spans="1:9" s="30" customFormat="1" ht="12.75" customHeight="1" x14ac:dyDescent="0.25">
      <c r="A77" s="27"/>
      <c r="B77" s="28" t="s">
        <v>75</v>
      </c>
      <c r="C77" s="29">
        <v>0</v>
      </c>
      <c r="D77" s="29">
        <v>0</v>
      </c>
      <c r="E77" s="29">
        <f t="shared" si="1"/>
        <v>0</v>
      </c>
      <c r="F77" s="29">
        <v>0</v>
      </c>
      <c r="G77" s="29">
        <v>0</v>
      </c>
      <c r="H77" s="29">
        <f t="shared" si="13"/>
        <v>0</v>
      </c>
    </row>
    <row r="78" spans="1:9" s="30" customFormat="1" ht="24" customHeight="1" x14ac:dyDescent="0.25">
      <c r="A78" s="27"/>
      <c r="B78" s="32" t="s">
        <v>76</v>
      </c>
      <c r="C78" s="29">
        <v>1020758117</v>
      </c>
      <c r="D78" s="29">
        <v>619585787</v>
      </c>
      <c r="E78" s="29">
        <f t="shared" si="1"/>
        <v>1640343904</v>
      </c>
      <c r="F78" s="29">
        <v>0</v>
      </c>
      <c r="G78" s="29">
        <v>0</v>
      </c>
      <c r="H78" s="29">
        <f t="shared" si="13"/>
        <v>1640343904</v>
      </c>
    </row>
    <row r="79" spans="1:9" s="36" customFormat="1" ht="3.75" customHeight="1" x14ac:dyDescent="0.25">
      <c r="A79" s="35"/>
      <c r="B79" s="35"/>
      <c r="C79" s="35"/>
      <c r="D79" s="35"/>
      <c r="E79" s="35"/>
      <c r="F79" s="35"/>
      <c r="G79" s="35"/>
      <c r="H79" s="35"/>
      <c r="I79" s="35"/>
    </row>
    <row r="80" spans="1:9" s="26" customFormat="1" ht="14.25" customHeight="1" x14ac:dyDescent="0.25">
      <c r="A80" s="24" t="s">
        <v>77</v>
      </c>
      <c r="B80" s="24"/>
      <c r="C80" s="25">
        <f>SUM(C81:C83)</f>
        <v>23452081557</v>
      </c>
      <c r="D80" s="25">
        <f>SUM(D81:D83)</f>
        <v>207275242</v>
      </c>
      <c r="E80" s="25">
        <f>SUM(E81:E83)</f>
        <v>23659356799</v>
      </c>
      <c r="F80" s="25">
        <f>SUM(F81:F83)</f>
        <v>23659356799</v>
      </c>
      <c r="G80" s="25">
        <f>SUM(G81:G83)</f>
        <v>23659356799</v>
      </c>
      <c r="H80" s="25">
        <f>E80-F80</f>
        <v>0</v>
      </c>
    </row>
    <row r="81" spans="1:9" s="30" customFormat="1" ht="12.75" customHeight="1" x14ac:dyDescent="0.25">
      <c r="A81" s="27"/>
      <c r="B81" s="28" t="s">
        <v>78</v>
      </c>
      <c r="C81" s="29">
        <v>7287684418</v>
      </c>
      <c r="D81" s="29">
        <v>205467152</v>
      </c>
      <c r="E81" s="29">
        <f t="shared" si="1"/>
        <v>7493151570</v>
      </c>
      <c r="F81" s="29">
        <v>7493151570</v>
      </c>
      <c r="G81" s="29">
        <v>7493151570</v>
      </c>
      <c r="H81" s="29">
        <f>E81-F81</f>
        <v>0</v>
      </c>
    </row>
    <row r="82" spans="1:9" s="30" customFormat="1" ht="12.75" customHeight="1" x14ac:dyDescent="0.25">
      <c r="A82" s="27"/>
      <c r="B82" s="28" t="s">
        <v>79</v>
      </c>
      <c r="C82" s="29">
        <v>16164397139</v>
      </c>
      <c r="D82" s="29">
        <v>1808090</v>
      </c>
      <c r="E82" s="29">
        <f t="shared" ref="E82:E92" si="14">C82+D82</f>
        <v>16166205229</v>
      </c>
      <c r="F82" s="29">
        <v>16166205229</v>
      </c>
      <c r="G82" s="29">
        <v>16166205229</v>
      </c>
      <c r="H82" s="29">
        <f t="shared" ref="H82:H83" si="15">E82-F82</f>
        <v>0</v>
      </c>
    </row>
    <row r="83" spans="1:9" s="30" customFormat="1" ht="12.75" customHeight="1" x14ac:dyDescent="0.25">
      <c r="A83" s="27"/>
      <c r="B83" s="28" t="s">
        <v>80</v>
      </c>
      <c r="C83" s="29">
        <v>0</v>
      </c>
      <c r="D83" s="29">
        <v>0</v>
      </c>
      <c r="E83" s="29">
        <f t="shared" si="14"/>
        <v>0</v>
      </c>
      <c r="F83" s="29">
        <v>0</v>
      </c>
      <c r="G83" s="29">
        <v>0</v>
      </c>
      <c r="H83" s="29">
        <f t="shared" si="15"/>
        <v>0</v>
      </c>
    </row>
    <row r="84" spans="1:9" s="36" customFormat="1" ht="3.75" customHeight="1" x14ac:dyDescent="0.25">
      <c r="A84" s="35"/>
      <c r="B84" s="35"/>
      <c r="C84" s="35"/>
      <c r="D84" s="35"/>
      <c r="E84" s="35"/>
      <c r="F84" s="35"/>
      <c r="G84" s="35"/>
      <c r="H84" s="35"/>
      <c r="I84" s="35"/>
    </row>
    <row r="85" spans="1:9" s="26" customFormat="1" ht="14.25" customHeight="1" x14ac:dyDescent="0.25">
      <c r="A85" s="24" t="s">
        <v>81</v>
      </c>
      <c r="B85" s="24"/>
      <c r="C85" s="25">
        <f t="shared" ref="C85:G85" si="16">SUM(C86:C92)</f>
        <v>1402040674</v>
      </c>
      <c r="D85" s="25">
        <f>SUM(D86:D92)</f>
        <v>-286428035</v>
      </c>
      <c r="E85" s="25">
        <f t="shared" si="16"/>
        <v>1115612639</v>
      </c>
      <c r="F85" s="25">
        <f t="shared" si="16"/>
        <v>1115601504</v>
      </c>
      <c r="G85" s="25">
        <f t="shared" si="16"/>
        <v>1108564044</v>
      </c>
      <c r="H85" s="25">
        <f>E85-F85</f>
        <v>11135</v>
      </c>
    </row>
    <row r="86" spans="1:9" s="26" customFormat="1" ht="14.25" customHeight="1" x14ac:dyDescent="0.25">
      <c r="A86" s="27"/>
      <c r="B86" s="28" t="s">
        <v>82</v>
      </c>
      <c r="C86" s="29">
        <v>231858613</v>
      </c>
      <c r="D86" s="29">
        <v>70925835</v>
      </c>
      <c r="E86" s="29">
        <f t="shared" si="14"/>
        <v>302784448</v>
      </c>
      <c r="F86" s="29">
        <v>302784448</v>
      </c>
      <c r="G86" s="29">
        <v>302784448</v>
      </c>
      <c r="H86" s="29">
        <f>E86-F86</f>
        <v>0</v>
      </c>
    </row>
    <row r="87" spans="1:9" s="26" customFormat="1" ht="14.25" customHeight="1" x14ac:dyDescent="0.25">
      <c r="A87" s="27"/>
      <c r="B87" s="28" t="s">
        <v>83</v>
      </c>
      <c r="C87" s="29">
        <v>1095730571</v>
      </c>
      <c r="D87" s="29">
        <v>-370435966</v>
      </c>
      <c r="E87" s="29">
        <f t="shared" si="14"/>
        <v>725294605</v>
      </c>
      <c r="F87" s="29">
        <v>725294605</v>
      </c>
      <c r="G87" s="29">
        <v>725294605</v>
      </c>
      <c r="H87" s="29">
        <f t="shared" ref="H87:H92" si="17">E87-F87</f>
        <v>0</v>
      </c>
    </row>
    <row r="88" spans="1:9" s="26" customFormat="1" ht="14.25" customHeight="1" x14ac:dyDescent="0.25">
      <c r="A88" s="27"/>
      <c r="B88" s="28" t="s">
        <v>84</v>
      </c>
      <c r="C88" s="29">
        <v>0</v>
      </c>
      <c r="D88" s="29">
        <v>0</v>
      </c>
      <c r="E88" s="29">
        <f t="shared" si="14"/>
        <v>0</v>
      </c>
      <c r="F88" s="29">
        <v>0</v>
      </c>
      <c r="G88" s="29">
        <v>0</v>
      </c>
      <c r="H88" s="29">
        <f t="shared" si="17"/>
        <v>0</v>
      </c>
    </row>
    <row r="89" spans="1:9" s="26" customFormat="1" ht="14.25" customHeight="1" x14ac:dyDescent="0.25">
      <c r="A89" s="27"/>
      <c r="B89" s="28" t="s">
        <v>85</v>
      </c>
      <c r="C89" s="29">
        <v>21389550</v>
      </c>
      <c r="D89" s="29">
        <v>-11039921</v>
      </c>
      <c r="E89" s="29">
        <f t="shared" si="14"/>
        <v>10349629</v>
      </c>
      <c r="F89" s="29">
        <v>10349629</v>
      </c>
      <c r="G89" s="29">
        <v>10349629</v>
      </c>
      <c r="H89" s="29">
        <f t="shared" si="17"/>
        <v>0</v>
      </c>
    </row>
    <row r="90" spans="1:9" s="26" customFormat="1" ht="14.25" customHeight="1" x14ac:dyDescent="0.25">
      <c r="A90" s="27"/>
      <c r="B90" s="28" t="s">
        <v>86</v>
      </c>
      <c r="C90" s="29">
        <v>28618616</v>
      </c>
      <c r="D90" s="29">
        <v>37008274</v>
      </c>
      <c r="E90" s="29">
        <f t="shared" si="14"/>
        <v>65626890</v>
      </c>
      <c r="F90" s="29">
        <v>65626890</v>
      </c>
      <c r="G90" s="29">
        <v>65626890</v>
      </c>
      <c r="H90" s="29">
        <f t="shared" si="17"/>
        <v>0</v>
      </c>
    </row>
    <row r="91" spans="1:9" s="26" customFormat="1" ht="14.25" customHeight="1" x14ac:dyDescent="0.25">
      <c r="A91" s="27"/>
      <c r="B91" s="28" t="s">
        <v>87</v>
      </c>
      <c r="C91" s="29">
        <v>0</v>
      </c>
      <c r="D91" s="29">
        <v>0</v>
      </c>
      <c r="E91" s="29">
        <f t="shared" si="14"/>
        <v>0</v>
      </c>
      <c r="F91" s="29">
        <v>0</v>
      </c>
      <c r="G91" s="29">
        <v>0</v>
      </c>
      <c r="H91" s="29">
        <f t="shared" si="17"/>
        <v>0</v>
      </c>
    </row>
    <row r="92" spans="1:9" s="30" customFormat="1" ht="14.25" customHeight="1" x14ac:dyDescent="0.25">
      <c r="A92" s="27"/>
      <c r="B92" s="28" t="s">
        <v>88</v>
      </c>
      <c r="C92" s="29">
        <v>24443324</v>
      </c>
      <c r="D92" s="29">
        <v>-12886257</v>
      </c>
      <c r="E92" s="29">
        <f t="shared" si="14"/>
        <v>11557067</v>
      </c>
      <c r="F92" s="29">
        <v>11545932</v>
      </c>
      <c r="G92" s="29">
        <v>4508472</v>
      </c>
      <c r="H92" s="29">
        <f t="shared" si="17"/>
        <v>11135</v>
      </c>
    </row>
    <row r="93" spans="1:9" s="35" customFormat="1" ht="2.25" customHeight="1" x14ac:dyDescent="0.2">
      <c r="A93" s="37"/>
      <c r="B93" s="37"/>
      <c r="C93" s="37"/>
      <c r="D93" s="37"/>
      <c r="E93" s="37"/>
      <c r="F93" s="37"/>
      <c r="G93" s="37"/>
      <c r="H93" s="37"/>
    </row>
    <row r="94" spans="1:9" s="40" customFormat="1" ht="13.5" customHeight="1" x14ac:dyDescent="0.2">
      <c r="A94" s="38" t="s">
        <v>89</v>
      </c>
      <c r="B94" s="38"/>
      <c r="C94" s="39"/>
      <c r="D94" s="39"/>
      <c r="E94" s="39"/>
      <c r="F94" s="39"/>
      <c r="G94" s="39"/>
      <c r="H94" s="39"/>
    </row>
    <row r="95" spans="1:9" x14ac:dyDescent="0.25">
      <c r="A95" s="35"/>
      <c r="B95" s="35"/>
      <c r="C95" s="35"/>
      <c r="D95" s="35"/>
      <c r="E95" s="35"/>
      <c r="F95" s="35"/>
      <c r="G95" s="35"/>
      <c r="H95" s="35"/>
    </row>
    <row r="96" spans="1:9" x14ac:dyDescent="0.25">
      <c r="A96" s="35"/>
      <c r="B96" s="35"/>
      <c r="C96" s="25"/>
      <c r="D96" s="25"/>
      <c r="E96" s="25"/>
      <c r="F96" s="25"/>
      <c r="G96" s="25"/>
      <c r="H96" s="41"/>
    </row>
    <row r="97" spans="1:8" x14ac:dyDescent="0.25">
      <c r="A97" s="35"/>
      <c r="B97" s="35"/>
      <c r="C97" s="25"/>
      <c r="D97" s="25"/>
      <c r="E97" s="25"/>
      <c r="F97" s="25"/>
      <c r="G97" s="25"/>
      <c r="H97" s="35"/>
    </row>
    <row r="98" spans="1:8" x14ac:dyDescent="0.25">
      <c r="A98" s="35"/>
      <c r="B98" s="35"/>
      <c r="C98" s="25"/>
      <c r="D98" s="25"/>
      <c r="E98" s="25"/>
      <c r="F98" s="25"/>
      <c r="G98" s="25"/>
      <c r="H98" s="35"/>
    </row>
    <row r="99" spans="1:8" x14ac:dyDescent="0.25">
      <c r="A99" s="35"/>
      <c r="B99" s="35"/>
      <c r="C99" s="35"/>
      <c r="D99" s="35"/>
      <c r="E99" s="35"/>
      <c r="F99" s="35"/>
      <c r="G99" s="35"/>
      <c r="H99" s="35"/>
    </row>
  </sheetData>
  <mergeCells count="20">
    <mergeCell ref="A85:B85"/>
    <mergeCell ref="A94:H94"/>
    <mergeCell ref="A33:B33"/>
    <mergeCell ref="A44:B44"/>
    <mergeCell ref="A55:B55"/>
    <mergeCell ref="A66:B66"/>
    <mergeCell ref="A71:B71"/>
    <mergeCell ref="A80:B80"/>
    <mergeCell ref="A7:B9"/>
    <mergeCell ref="C7:G7"/>
    <mergeCell ref="H7:H8"/>
    <mergeCell ref="A11:B11"/>
    <mergeCell ref="A13:B13"/>
    <mergeCell ref="A22:B22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 Clasif x O.G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2022-04-05T18:38:07Z</dcterms:created>
  <dcterms:modified xsi:type="dcterms:W3CDTF">2022-04-05T18:38:08Z</dcterms:modified>
</cp:coreProperties>
</file>