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33 LDF 6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2" i="1" l="1"/>
  <c r="K92" i="1" s="1"/>
  <c r="H91" i="1"/>
  <c r="K91" i="1" s="1"/>
  <c r="H90" i="1"/>
  <c r="K90" i="1" s="1"/>
  <c r="H89" i="1"/>
  <c r="K89" i="1" s="1"/>
  <c r="H88" i="1"/>
  <c r="K88" i="1" s="1"/>
  <c r="H87" i="1"/>
  <c r="K87" i="1" s="1"/>
  <c r="H86" i="1"/>
  <c r="K86" i="1" s="1"/>
  <c r="H85" i="1"/>
  <c r="K85" i="1" s="1"/>
  <c r="H84" i="1"/>
  <c r="K84" i="1" s="1"/>
  <c r="H83" i="1"/>
  <c r="K83" i="1" s="1"/>
  <c r="H82" i="1"/>
  <c r="K82" i="1" s="1"/>
  <c r="H81" i="1"/>
  <c r="K81" i="1" s="1"/>
  <c r="H80" i="1"/>
  <c r="K80" i="1" s="1"/>
  <c r="H79" i="1"/>
  <c r="K79" i="1" s="1"/>
  <c r="H78" i="1"/>
  <c r="K78" i="1" s="1"/>
  <c r="H77" i="1"/>
  <c r="K77" i="1" s="1"/>
  <c r="H76" i="1"/>
  <c r="K76" i="1" s="1"/>
  <c r="H75" i="1"/>
  <c r="K75" i="1" s="1"/>
  <c r="H74" i="1"/>
  <c r="K74" i="1" s="1"/>
  <c r="H73" i="1"/>
  <c r="K73" i="1" s="1"/>
  <c r="H72" i="1"/>
  <c r="K72" i="1" s="1"/>
  <c r="H71" i="1"/>
  <c r="K71" i="1" s="1"/>
  <c r="H70" i="1"/>
  <c r="K70" i="1" s="1"/>
  <c r="H69" i="1"/>
  <c r="K69" i="1" s="1"/>
  <c r="H68" i="1"/>
  <c r="K68" i="1" s="1"/>
  <c r="H67" i="1"/>
  <c r="K67" i="1" s="1"/>
  <c r="H66" i="1"/>
  <c r="K66" i="1" s="1"/>
  <c r="H65" i="1"/>
  <c r="K65" i="1" s="1"/>
  <c r="H64" i="1"/>
  <c r="K64" i="1" s="1"/>
  <c r="H63" i="1"/>
  <c r="K63" i="1" s="1"/>
  <c r="H62" i="1"/>
  <c r="K62" i="1" s="1"/>
  <c r="H61" i="1"/>
  <c r="K61" i="1" s="1"/>
  <c r="H60" i="1"/>
  <c r="K60" i="1" s="1"/>
  <c r="H59" i="1"/>
  <c r="K59" i="1" s="1"/>
  <c r="H58" i="1"/>
  <c r="K58" i="1" s="1"/>
  <c r="H57" i="1"/>
  <c r="K57" i="1" s="1"/>
  <c r="H56" i="1"/>
  <c r="K56" i="1" s="1"/>
  <c r="H55" i="1"/>
  <c r="K55" i="1" s="1"/>
  <c r="J54" i="1"/>
  <c r="I54" i="1"/>
  <c r="G54" i="1"/>
  <c r="F54" i="1"/>
  <c r="H54" i="1" s="1"/>
  <c r="K54" i="1" s="1"/>
  <c r="J52" i="1"/>
  <c r="I52" i="1"/>
  <c r="G52" i="1"/>
  <c r="F52" i="1"/>
  <c r="H52" i="1" s="1"/>
  <c r="K52" i="1" s="1"/>
  <c r="H50" i="1"/>
  <c r="K50" i="1" s="1"/>
  <c r="H49" i="1"/>
  <c r="K49" i="1" s="1"/>
  <c r="H48" i="1"/>
  <c r="K48" i="1" s="1"/>
  <c r="H47" i="1"/>
  <c r="K47" i="1" s="1"/>
  <c r="H46" i="1"/>
  <c r="K46" i="1" s="1"/>
  <c r="H45" i="1"/>
  <c r="K45" i="1" s="1"/>
  <c r="H44" i="1"/>
  <c r="K44" i="1" s="1"/>
  <c r="H43" i="1"/>
  <c r="K43" i="1" s="1"/>
  <c r="H42" i="1"/>
  <c r="K42" i="1" s="1"/>
  <c r="H41" i="1"/>
  <c r="K41" i="1" s="1"/>
  <c r="H40" i="1"/>
  <c r="K40" i="1" s="1"/>
  <c r="H39" i="1"/>
  <c r="K39" i="1" s="1"/>
  <c r="H38" i="1"/>
  <c r="K38" i="1" s="1"/>
  <c r="H37" i="1"/>
  <c r="K37" i="1" s="1"/>
  <c r="H36" i="1"/>
  <c r="K36" i="1" s="1"/>
  <c r="H35" i="1"/>
  <c r="K35" i="1" s="1"/>
  <c r="H34" i="1"/>
  <c r="K34" i="1" s="1"/>
  <c r="H33" i="1"/>
  <c r="K33" i="1" s="1"/>
  <c r="H32" i="1"/>
  <c r="K32" i="1" s="1"/>
  <c r="H31" i="1"/>
  <c r="K31" i="1" s="1"/>
  <c r="H30" i="1"/>
  <c r="K30" i="1" s="1"/>
  <c r="H29" i="1"/>
  <c r="K29" i="1" s="1"/>
  <c r="H28" i="1"/>
  <c r="K28" i="1" s="1"/>
  <c r="H27" i="1"/>
  <c r="K27" i="1" s="1"/>
  <c r="H26" i="1"/>
  <c r="K26" i="1" s="1"/>
  <c r="H25" i="1"/>
  <c r="K25" i="1" s="1"/>
  <c r="H24" i="1"/>
  <c r="K24" i="1" s="1"/>
  <c r="H23" i="1"/>
  <c r="K23" i="1" s="1"/>
  <c r="H22" i="1"/>
  <c r="K22" i="1" s="1"/>
  <c r="H21" i="1"/>
  <c r="K21" i="1" s="1"/>
  <c r="H20" i="1"/>
  <c r="K20" i="1" s="1"/>
  <c r="H19" i="1"/>
  <c r="K19" i="1" s="1"/>
  <c r="H18" i="1"/>
  <c r="K18" i="1" s="1"/>
  <c r="H17" i="1"/>
  <c r="K17" i="1" s="1"/>
  <c r="H16" i="1"/>
  <c r="K16" i="1" s="1"/>
  <c r="H15" i="1"/>
  <c r="K15" i="1" s="1"/>
  <c r="H14" i="1"/>
  <c r="K14" i="1" s="1"/>
  <c r="H13" i="1"/>
  <c r="K13" i="1" s="1"/>
  <c r="J12" i="1"/>
  <c r="I12" i="1"/>
  <c r="G12" i="1"/>
  <c r="F12" i="1"/>
  <c r="H12" i="1" s="1"/>
  <c r="K12" i="1" s="1"/>
  <c r="J10" i="1"/>
  <c r="J94" i="1" s="1"/>
  <c r="I10" i="1"/>
  <c r="I94" i="1" s="1"/>
  <c r="G10" i="1"/>
  <c r="G94" i="1" s="1"/>
  <c r="F10" i="1"/>
  <c r="F94" i="1" s="1"/>
  <c r="H94" i="1" s="1"/>
  <c r="K94" i="1" s="1"/>
  <c r="H10" i="1" l="1"/>
  <c r="K10" i="1" s="1"/>
</calcChain>
</file>

<file path=xl/sharedStrings.xml><?xml version="1.0" encoding="utf-8"?>
<sst xmlns="http://schemas.openxmlformats.org/spreadsheetml/2006/main" count="98" uniqueCount="58">
  <si>
    <t>GOBIERNO CONSTITUCIONAL DEL ESTADO DE CHIAPAS</t>
  </si>
  <si>
    <t>ENTIDADES PARAESTATALES Y FIDEICOMISOS NO EMPRESARIALES Y NO FINANCIEROS</t>
  </si>
  <si>
    <t>ESTADO ANALÍTICO DEL EJERCICIO DE PRESUPUESTO DE EGRESOS DETALLADO CONSOLIDADO</t>
  </si>
  <si>
    <t>CLASIFICACIÓN ADMINISTRATIVA</t>
  </si>
  <si>
    <t>DEL 1 DE ENERO AL 31 DE DICIEMBRE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</si>
  <si>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</si>
  <si>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</si>
  <si>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</si>
  <si>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</si>
  <si>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</si>
  <si>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</si>
  <si>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</si>
  <si>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</si>
  <si>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</si>
  <si>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</si>
  <si>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</si>
  <si>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Entidades Paraestatales y Fideicomisos No Empresariales y No Financieros</t>
  </si>
  <si>
    <t>Sistema para el Desarrollo Integral de la Familia del Estado de Chiapas, DIF-Chiapas</t>
  </si>
  <si>
    <t>Secretariado Ejecutivo del Sistema Estatal de Seguridad Pública</t>
  </si>
  <si>
    <t>Centro Estatal de Prevención Social de la Violencia y Participación Ciudadana</t>
  </si>
  <si>
    <t>Centro Estatal de Control de Confianza Certificado del Estado de Chiapas</t>
  </si>
  <si>
    <t>Consejo Estatal para las Culturas y las Artes de Chiapas</t>
  </si>
  <si>
    <t>Instituto de Salud</t>
  </si>
  <si>
    <t>Instituto Chiapaneco de Educación para Jóvenes y Adultos</t>
  </si>
  <si>
    <t>Colegio de Educación Profesional Técnica del Estado de Chiapas “CONALEP CHIAPAS”</t>
  </si>
  <si>
    <t>Instituto de Ciencia, Tecnología e Innovación del Estado de Chiapas</t>
  </si>
  <si>
    <t>Instituto de la Infraestructura Física Educativa del Estado de Chiapas</t>
  </si>
  <si>
    <t>Promotora de Vivienda Chiapas</t>
  </si>
  <si>
    <t>Instituto Estatal del Agua</t>
  </si>
  <si>
    <t>Instituto Casa de las Artesanías de Chiapas</t>
  </si>
  <si>
    <t>Sistema Chiapaneco de Radio, Televisión y Cinematografía</t>
  </si>
  <si>
    <t>Instituto para la Gestión Integral de Riesgos de Desastres del Estado de Chiapas</t>
  </si>
  <si>
    <t>Instituto del Café de Chiapas</t>
  </si>
  <si>
    <t>Oficina de Convenciones y Visitantes</t>
  </si>
  <si>
    <t>Universidad de Ciencias y Artes de Chiapas</t>
  </si>
  <si>
    <t>Universidad Tecnológica de la Selva</t>
  </si>
  <si>
    <t>Universidad Politécnica de Chiapas</t>
  </si>
  <si>
    <t>Universidad Intercultural de Chiapas</t>
  </si>
  <si>
    <t>Colegio de Estudios Científicos y Tecnológicos del Estado de Chiapas</t>
  </si>
  <si>
    <t>Colegio de Bachilleres de Chiapas</t>
  </si>
  <si>
    <t>Instituto Tecnológico Superior de Cintalapa</t>
  </si>
  <si>
    <t>Universidad Politécnica de Tapachula</t>
  </si>
  <si>
    <t>Instituto de Capacitación y Vinculación Tecnológica del Estado de Chiapas</t>
  </si>
  <si>
    <t>Instituto de Bomberos del Estado de Chiapas</t>
  </si>
  <si>
    <t>Comisión de Caminos e Infraestructura Hidráulica</t>
  </si>
  <si>
    <t>Procuraduría Ambiental del Estado de Chiapas</t>
  </si>
  <si>
    <t>Comisión Ejecutiva Estatal de Atención a Víctimas para el Estado de Chiapas</t>
  </si>
  <si>
    <t>Centro Regional de Formación Docente e Investigación Educativa</t>
  </si>
  <si>
    <t>Instituto del Patrimonio del Estado</t>
  </si>
  <si>
    <t>Secretaría Ejecutiva del Sistema Anticorrupción del Estado de Chiapas</t>
  </si>
  <si>
    <t>Centro de Conciliación Laboral del Estado de Chiapas</t>
  </si>
  <si>
    <t>Archivo General del Estado</t>
  </si>
  <si>
    <t>Instituto de Comunicación Social y Relaciones Públicas del Estado de Chiapas</t>
  </si>
  <si>
    <t>Consejería Jurídica del Gobernador</t>
  </si>
  <si>
    <t>Instituto del Deporte del Estado de Chiapas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</si>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</sst>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44" fontId="1" fillId="0" borderId="0" applyFont="0" applyFill="0" applyBorder="0" applyAlignment="0" applyProtection="0"/>
    <xf numFmtId="0" fontId="7" fillId="0" borderId="0"/>
  </cellStyleXfs>
  <cellXfs count="40">
    <xf numFmtId="0" fontId="0" fillId="0" borderId="0" xfId="0"/>
    <xf numFmtId="0" fontId="2" fillId="2" borderId="0" xfId="1" applyFont="1" applyFill="1" applyBorder="1" applyAlignment="1">
      <alignment horizontal="center" vertical="top" wrapText="1" readingOrder="1"/>
    </xf>
    <xf numFmtId="0" fontId="1" fillId="0" borderId="0" xfId="1" applyFont="1">
      <alignment vertical="top"/>
    </xf>
    <xf numFmtId="0" fontId="2" fillId="2" borderId="0" xfId="1" applyFont="1" applyFill="1" applyBorder="1" applyAlignment="1">
      <alignment horizontal="center" vertical="top"/>
    </xf>
    <xf numFmtId="0" fontId="2" fillId="2" borderId="0" xfId="1" applyFont="1" applyFill="1" applyBorder="1" applyAlignment="1">
      <alignment horizontal="center" vertical="top" wrapText="1"/>
    </xf>
    <xf numFmtId="0" fontId="3" fillId="2" borderId="0" xfId="1" applyFont="1" applyFill="1" applyBorder="1" applyAlignment="1">
      <alignment horizontal="center" vertical="top"/>
    </xf>
    <xf numFmtId="0" fontId="3" fillId="2" borderId="0" xfId="1" applyFont="1" applyFill="1" applyBorder="1" applyAlignment="1">
      <alignment horizontal="center" vertical="top" wrapText="1" readingOrder="1"/>
    </xf>
    <xf numFmtId="0" fontId="4" fillId="3" borderId="1" xfId="1" applyFont="1" applyFill="1" applyBorder="1" applyAlignment="1">
      <alignment horizontal="center" vertical="center" wrapText="1" readingOrder="1"/>
    </xf>
    <xf numFmtId="0" fontId="4" fillId="3" borderId="2" xfId="1" applyFont="1" applyFill="1" applyBorder="1" applyAlignment="1">
      <alignment horizontal="center" vertical="center" wrapText="1" readingOrder="1"/>
    </xf>
    <xf numFmtId="164" fontId="4" fillId="3" borderId="2" xfId="1" applyNumberFormat="1" applyFont="1" applyFill="1" applyBorder="1" applyAlignment="1">
      <alignment horizontal="center" vertical="top" wrapText="1" readingOrder="1"/>
    </xf>
    <xf numFmtId="164" fontId="4" fillId="3" borderId="3" xfId="1" applyNumberFormat="1" applyFont="1" applyFill="1" applyBorder="1" applyAlignment="1">
      <alignment horizontal="center" vertical="top" wrapText="1" readingOrder="1"/>
    </xf>
    <xf numFmtId="0" fontId="4" fillId="3" borderId="4" xfId="1" applyFont="1" applyFill="1" applyBorder="1" applyAlignment="1">
      <alignment horizontal="center" vertical="center" wrapText="1" readingOrder="1"/>
    </xf>
    <xf numFmtId="0" fontId="4" fillId="3" borderId="5" xfId="1" applyFont="1" applyFill="1" applyBorder="1" applyAlignment="1">
      <alignment horizontal="center" vertical="center" wrapText="1" readingOrder="1"/>
    </xf>
    <xf numFmtId="164" fontId="4" fillId="3" borderId="5" xfId="1" applyNumberFormat="1" applyFont="1" applyFill="1" applyBorder="1" applyAlignment="1">
      <alignment horizontal="center" vertical="center" wrapText="1" readingOrder="1"/>
    </xf>
    <xf numFmtId="164" fontId="4" fillId="3" borderId="6" xfId="1" applyNumberFormat="1" applyFont="1" applyFill="1" applyBorder="1" applyAlignment="1">
      <alignment horizontal="center" vertical="top" wrapText="1" readingOrder="1"/>
    </xf>
    <xf numFmtId="0" fontId="5" fillId="0" borderId="0" xfId="1" applyFont="1" applyFill="1" applyBorder="1" applyAlignment="1">
      <alignment horizontal="center" vertical="center" wrapText="1" readingOrder="1"/>
    </xf>
    <xf numFmtId="164" fontId="5" fillId="0" borderId="0" xfId="1" applyNumberFormat="1" applyFont="1" applyFill="1" applyBorder="1" applyAlignment="1">
      <alignment horizontal="center" vertical="center" wrapText="1" readingOrder="1"/>
    </xf>
    <xf numFmtId="164" fontId="5" fillId="0" borderId="0" xfId="1" applyNumberFormat="1" applyFont="1" applyFill="1" applyBorder="1" applyAlignment="1">
      <alignment horizontal="center" vertical="top" wrapText="1" readingOrder="1"/>
    </xf>
    <xf numFmtId="0" fontId="1" fillId="0" borderId="0" xfId="1" applyFont="1" applyFill="1" applyBorder="1">
      <alignment vertical="top"/>
    </xf>
    <xf numFmtId="0" fontId="6" fillId="0" borderId="0" xfId="1" applyFont="1" applyFill="1" applyBorder="1" applyAlignment="1">
      <alignment horizontal="left" vertical="top"/>
    </xf>
    <xf numFmtId="164" fontId="6" fillId="0" borderId="0" xfId="2" applyNumberFormat="1" applyFont="1" applyFill="1" applyBorder="1" applyAlignment="1">
      <alignment horizontal="right" vertical="top"/>
    </xf>
    <xf numFmtId="0" fontId="6" fillId="0" borderId="0" xfId="1" applyFont="1" applyFill="1" applyBorder="1" applyAlignment="1">
      <alignment horizontal="left" vertical="top"/>
    </xf>
    <xf numFmtId="0" fontId="6" fillId="0" borderId="0" xfId="1" applyFont="1" applyFill="1" applyBorder="1" applyAlignment="1">
      <alignment horizontal="justify" vertical="top"/>
    </xf>
    <xf numFmtId="0" fontId="1" fillId="0" borderId="0" xfId="1" applyFont="1" applyFill="1" applyBorder="1" applyAlignment="1">
      <alignment horizontal="justify" vertical="top"/>
    </xf>
    <xf numFmtId="164" fontId="1" fillId="0" borderId="0" xfId="2" applyNumberFormat="1" applyFont="1" applyFill="1" applyBorder="1" applyAlignment="1">
      <alignment horizontal="right" vertical="top"/>
    </xf>
    <xf numFmtId="0" fontId="1" fillId="0" borderId="0" xfId="1" applyFont="1" applyFill="1" applyBorder="1" applyAlignment="1">
      <alignment horizontal="justify" vertical="top" wrapText="1"/>
    </xf>
    <xf numFmtId="0" fontId="1" fillId="0" borderId="7" xfId="1" applyFont="1" applyFill="1" applyBorder="1">
      <alignment vertical="top"/>
    </xf>
    <xf numFmtId="0" fontId="1" fillId="0" borderId="7" xfId="1" applyFont="1" applyFill="1" applyBorder="1" applyAlignment="1">
      <alignment horizontal="left" vertical="top"/>
    </xf>
    <xf numFmtId="164" fontId="1" fillId="0" borderId="7" xfId="1" applyNumberFormat="1" applyFont="1" applyFill="1" applyBorder="1" applyAlignment="1">
      <alignment horizontal="right" vertical="top"/>
    </xf>
    <xf numFmtId="164" fontId="1" fillId="0" borderId="7" xfId="1" applyNumberFormat="1" applyFont="1" applyFill="1" applyBorder="1" applyAlignment="1">
      <alignment vertical="top"/>
    </xf>
    <xf numFmtId="0" fontId="1" fillId="0" borderId="0" xfId="1" applyFont="1" applyBorder="1">
      <alignment vertical="top"/>
    </xf>
    <xf numFmtId="0" fontId="1" fillId="0" borderId="0" xfId="1" applyFont="1" applyFill="1" applyBorder="1" applyAlignment="1">
      <alignment horizontal="justify" vertical="top"/>
    </xf>
    <xf numFmtId="0" fontId="6" fillId="0" borderId="8" xfId="1" applyFont="1" applyFill="1" applyBorder="1" applyAlignment="1">
      <alignment horizontal="left" vertical="top" wrapText="1" readingOrder="1"/>
    </xf>
    <xf numFmtId="164" fontId="6" fillId="0" borderId="8" xfId="2" applyNumberFormat="1" applyFont="1" applyFill="1" applyBorder="1" applyAlignment="1">
      <alignment horizontal="right" vertical="top"/>
    </xf>
    <xf numFmtId="0" fontId="8" fillId="0" borderId="0" xfId="3" applyFont="1" applyFill="1" applyBorder="1" applyAlignment="1">
      <alignment vertical="top"/>
    </xf>
    <xf numFmtId="0" fontId="1" fillId="0" borderId="0" xfId="1" applyFont="1" applyFill="1" applyBorder="1" applyAlignment="1">
      <alignment vertical="top" wrapText="1" readingOrder="1"/>
    </xf>
    <xf numFmtId="164" fontId="1" fillId="0" borderId="0" xfId="1" applyNumberFormat="1" applyFont="1" applyFill="1" applyBorder="1">
      <alignment vertical="top"/>
    </xf>
    <xf numFmtId="164" fontId="1" fillId="0" borderId="0" xfId="1" applyNumberFormat="1" applyFont="1">
      <alignment vertical="top"/>
    </xf>
    <xf numFmtId="0" fontId="1" fillId="0" borderId="0" xfId="1">
      <alignment vertical="top"/>
    </xf>
    <xf numFmtId="164" fontId="1" fillId="0" borderId="0" xfId="1" applyNumberFormat="1">
      <alignment vertical="top"/>
    </xf>
  </cellXfs>
  <cellStyles count="4">
    <cellStyle name="Moneda 4" xfId="2"/>
    <cellStyle name="Normal" xfId="0" builtinId="0"/>
    <cellStyle name="Normal 2 2" xfId="3"/>
    <cellStyle name="Normal 2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4</xdr:row>
      <xdr:rowOff>9525</xdr:rowOff>
    </xdr:from>
    <xdr:to>
      <xdr:col>10</xdr:col>
      <xdr:colOff>1109230</xdr:colOff>
      <xdr:row>5</xdr:row>
      <xdr:rowOff>154998</xdr:rowOff>
    </xdr:to>
    <xdr:sp macro="" textlink="">
      <xdr:nvSpPr>
        <xdr:cNvPr id="2" name="CuadroTexto 1"/>
        <xdr:cNvSpPr txBox="1"/>
      </xdr:nvSpPr>
      <xdr:spPr>
        <a:xfrm>
          <a:off x="8610600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showGridLines="0" tabSelected="1" topLeftCell="B1" workbookViewId="0">
      <selection activeCell="A7" sqref="A7:K95"/>
    </sheetView>
  </sheetViews>
  <sheetFormatPr baseColWidth="10" defaultRowHeight="15" x14ac:dyDescent="0.25"/>
  <cols>
    <col min="1" max="1" width="2.42578125" style="38" customWidth="1"/>
    <col min="2" max="2" width="2.5703125" style="38" customWidth="1"/>
    <col min="3" max="3" width="3" style="38" customWidth="1"/>
    <col min="4" max="4" width="19.42578125" style="38" customWidth="1"/>
    <col min="5" max="5" width="17.140625" style="38" customWidth="1"/>
    <col min="6" max="11" width="16.7109375" style="39" customWidth="1"/>
  </cols>
  <sheetData>
    <row r="1" spans="1:12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2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2" s="2" customFormat="1" ht="12.75" customHeight="1" x14ac:dyDescent="0.25">
      <c r="A7" s="7" t="s">
        <v>6</v>
      </c>
      <c r="B7" s="8"/>
      <c r="C7" s="8"/>
      <c r="D7" s="8"/>
      <c r="E7" s="8"/>
      <c r="F7" s="9" t="s">
        <v>7</v>
      </c>
      <c r="G7" s="9"/>
      <c r="H7" s="9"/>
      <c r="I7" s="9"/>
      <c r="J7" s="9"/>
      <c r="K7" s="10" t="s">
        <v>8</v>
      </c>
    </row>
    <row r="8" spans="1:12" s="2" customFormat="1" ht="25.5" customHeight="1" x14ac:dyDescent="0.25">
      <c r="A8" s="11"/>
      <c r="B8" s="12"/>
      <c r="C8" s="12"/>
      <c r="D8" s="12"/>
      <c r="E8" s="12"/>
      <c r="F8" s="13" t="s">
        <v>9</v>
      </c>
      <c r="G8" s="13" t="s">
        <v>10</v>
      </c>
      <c r="H8" s="13" t="s">
        <v>11</v>
      </c>
      <c r="I8" s="13" t="s">
        <v>12</v>
      </c>
      <c r="J8" s="13" t="s">
        <v>13</v>
      </c>
      <c r="K8" s="14"/>
    </row>
    <row r="9" spans="1:12" s="18" customFormat="1" ht="3" customHeight="1" x14ac:dyDescent="0.25">
      <c r="A9" s="15"/>
      <c r="B9" s="15"/>
      <c r="C9" s="15"/>
      <c r="D9" s="15"/>
      <c r="E9" s="16"/>
      <c r="F9" s="16"/>
      <c r="G9" s="16"/>
      <c r="H9" s="16"/>
      <c r="I9" s="16"/>
      <c r="J9" s="17"/>
    </row>
    <row r="10" spans="1:12" s="2" customFormat="1" ht="12.75" hidden="1" customHeight="1" x14ac:dyDescent="0.25">
      <c r="A10" s="19" t="s">
        <v>14</v>
      </c>
      <c r="B10" s="19"/>
      <c r="C10" s="19"/>
      <c r="D10" s="19"/>
      <c r="E10" s="19"/>
      <c r="F10" s="20">
        <f>SUM(F12)</f>
        <v>4842445325</v>
      </c>
      <c r="G10" s="20">
        <f>SUM(G12)</f>
        <v>6801266030</v>
      </c>
      <c r="H10" s="20">
        <f>SUM(F10:G10)</f>
        <v>11643711355</v>
      </c>
      <c r="I10" s="20">
        <f t="shared" ref="I10:J10" si="0">SUM(I12)</f>
        <v>11602059501</v>
      </c>
      <c r="J10" s="20">
        <f t="shared" si="0"/>
        <v>11194552238</v>
      </c>
      <c r="K10" s="20">
        <f>SUM(H10-I10)</f>
        <v>41651854</v>
      </c>
      <c r="L10" s="18"/>
    </row>
    <row r="11" spans="1:12" s="2" customFormat="1" ht="3" hidden="1" customHeight="1" x14ac:dyDescent="0.25">
      <c r="A11" s="18"/>
      <c r="B11" s="18"/>
      <c r="C11" s="18"/>
      <c r="D11" s="18"/>
      <c r="E11" s="18"/>
      <c r="F11" s="20"/>
      <c r="G11" s="20"/>
      <c r="H11" s="20"/>
      <c r="I11" s="20"/>
      <c r="J11" s="20"/>
      <c r="K11" s="20"/>
      <c r="L11" s="18"/>
    </row>
    <row r="12" spans="1:12" s="2" customFormat="1" ht="25.5" hidden="1" customHeight="1" x14ac:dyDescent="0.25">
      <c r="A12" s="18"/>
      <c r="B12" s="21" t="s">
        <v>15</v>
      </c>
      <c r="C12" s="22" t="s">
        <v>16</v>
      </c>
      <c r="D12" s="22"/>
      <c r="E12" s="22"/>
      <c r="F12" s="20">
        <f>SUM(F13:F50)</f>
        <v>4842445325</v>
      </c>
      <c r="G12" s="20">
        <f>SUM(G13:G50)</f>
        <v>6801266030</v>
      </c>
      <c r="H12" s="20">
        <f>SUM(F12:G12)</f>
        <v>11643711355</v>
      </c>
      <c r="I12" s="20">
        <f>SUM(I13:I50)</f>
        <v>11602059501</v>
      </c>
      <c r="J12" s="20">
        <f>SUM(J13:J50)</f>
        <v>11194552238</v>
      </c>
      <c r="K12" s="20">
        <f>SUM(H12-I12)</f>
        <v>41651854</v>
      </c>
      <c r="L12" s="18"/>
    </row>
    <row r="13" spans="1:12" s="2" customFormat="1" ht="25.5" hidden="1" customHeight="1" x14ac:dyDescent="0.25">
      <c r="A13" s="18"/>
      <c r="B13" s="18"/>
      <c r="C13" s="23" t="s">
        <v>17</v>
      </c>
      <c r="D13" s="23"/>
      <c r="E13" s="23"/>
      <c r="F13" s="24">
        <v>234444209</v>
      </c>
      <c r="G13" s="24">
        <v>14043898</v>
      </c>
      <c r="H13" s="24">
        <f>SUM(F13:G13)</f>
        <v>248488107</v>
      </c>
      <c r="I13" s="24">
        <v>248447874</v>
      </c>
      <c r="J13" s="24">
        <v>241602876</v>
      </c>
      <c r="K13" s="24">
        <f>SUM(H13-I13)</f>
        <v>40233</v>
      </c>
      <c r="L13" s="18"/>
    </row>
    <row r="14" spans="1:12" s="2" customFormat="1" ht="25.5" hidden="1" customHeight="1" x14ac:dyDescent="0.25">
      <c r="A14" s="18"/>
      <c r="B14" s="18"/>
      <c r="C14" s="23" t="s">
        <v>18</v>
      </c>
      <c r="D14" s="23"/>
      <c r="E14" s="23"/>
      <c r="F14" s="24">
        <v>70376507</v>
      </c>
      <c r="G14" s="24">
        <v>1925162</v>
      </c>
      <c r="H14" s="24">
        <f t="shared" ref="H14:H50" si="1">SUM(F14:G14)</f>
        <v>72301669</v>
      </c>
      <c r="I14" s="24">
        <v>71959393</v>
      </c>
      <c r="J14" s="24">
        <v>70063410</v>
      </c>
      <c r="K14" s="24">
        <f t="shared" ref="K14:K50" si="2">SUM(H14-I14)</f>
        <v>342276</v>
      </c>
      <c r="L14" s="18"/>
    </row>
    <row r="15" spans="1:12" s="2" customFormat="1" ht="25.5" hidden="1" customHeight="1" x14ac:dyDescent="0.25">
      <c r="A15" s="18"/>
      <c r="B15" s="18"/>
      <c r="C15" s="23" t="s">
        <v>19</v>
      </c>
      <c r="D15" s="23"/>
      <c r="E15" s="23"/>
      <c r="F15" s="24">
        <v>23667428</v>
      </c>
      <c r="G15" s="24">
        <v>4893195</v>
      </c>
      <c r="H15" s="24">
        <f t="shared" si="1"/>
        <v>28560623</v>
      </c>
      <c r="I15" s="24">
        <v>28415045</v>
      </c>
      <c r="J15" s="24">
        <v>28041607</v>
      </c>
      <c r="K15" s="24">
        <f t="shared" si="2"/>
        <v>145578</v>
      </c>
      <c r="L15" s="18"/>
    </row>
    <row r="16" spans="1:12" s="2" customFormat="1" ht="25.5" hidden="1" customHeight="1" x14ac:dyDescent="0.25">
      <c r="A16" s="18"/>
      <c r="B16" s="18"/>
      <c r="C16" s="23" t="s">
        <v>20</v>
      </c>
      <c r="D16" s="23"/>
      <c r="E16" s="23"/>
      <c r="F16" s="24">
        <v>67582703</v>
      </c>
      <c r="G16" s="24">
        <v>1301970</v>
      </c>
      <c r="H16" s="24">
        <f t="shared" si="1"/>
        <v>68884673</v>
      </c>
      <c r="I16" s="24">
        <v>68127434</v>
      </c>
      <c r="J16" s="24">
        <v>67436088</v>
      </c>
      <c r="K16" s="24">
        <f t="shared" si="2"/>
        <v>757239</v>
      </c>
      <c r="L16" s="18"/>
    </row>
    <row r="17" spans="1:12" s="2" customFormat="1" ht="25.5" hidden="1" customHeight="1" x14ac:dyDescent="0.25">
      <c r="A17" s="18"/>
      <c r="B17" s="18"/>
      <c r="C17" s="23" t="s">
        <v>21</v>
      </c>
      <c r="D17" s="23"/>
      <c r="E17" s="23"/>
      <c r="F17" s="24">
        <v>112449985</v>
      </c>
      <c r="G17" s="24">
        <v>5073580</v>
      </c>
      <c r="H17" s="24">
        <f t="shared" si="1"/>
        <v>117523565</v>
      </c>
      <c r="I17" s="24">
        <v>116103124</v>
      </c>
      <c r="J17" s="24">
        <v>110009383</v>
      </c>
      <c r="K17" s="24">
        <f t="shared" si="2"/>
        <v>1420441</v>
      </c>
      <c r="L17" s="18"/>
    </row>
    <row r="18" spans="1:12" s="2" customFormat="1" ht="12.75" hidden="1" customHeight="1" x14ac:dyDescent="0.25">
      <c r="A18" s="18"/>
      <c r="B18" s="18"/>
      <c r="C18" s="23" t="s">
        <v>22</v>
      </c>
      <c r="D18" s="23"/>
      <c r="E18" s="23"/>
      <c r="F18" s="24">
        <v>865673926</v>
      </c>
      <c r="G18" s="24">
        <v>5337567641</v>
      </c>
      <c r="H18" s="24">
        <f t="shared" si="1"/>
        <v>6203241567</v>
      </c>
      <c r="I18" s="24">
        <v>6202339050</v>
      </c>
      <c r="J18" s="24">
        <v>5927467509</v>
      </c>
      <c r="K18" s="24">
        <f t="shared" si="2"/>
        <v>902517</v>
      </c>
      <c r="L18" s="18"/>
    </row>
    <row r="19" spans="1:12" s="2" customFormat="1" ht="25.5" hidden="1" customHeight="1" x14ac:dyDescent="0.25">
      <c r="A19" s="18"/>
      <c r="B19" s="18"/>
      <c r="C19" s="23" t="s">
        <v>23</v>
      </c>
      <c r="D19" s="23"/>
      <c r="E19" s="23"/>
      <c r="F19" s="24">
        <v>8598480</v>
      </c>
      <c r="G19" s="24">
        <v>803586</v>
      </c>
      <c r="H19" s="24">
        <f t="shared" si="1"/>
        <v>9402066</v>
      </c>
      <c r="I19" s="24">
        <v>9402066</v>
      </c>
      <c r="J19" s="24">
        <v>8750764</v>
      </c>
      <c r="K19" s="24">
        <f t="shared" si="2"/>
        <v>0</v>
      </c>
      <c r="L19" s="18"/>
    </row>
    <row r="20" spans="1:12" s="2" customFormat="1" ht="25.5" hidden="1" customHeight="1" x14ac:dyDescent="0.25">
      <c r="A20" s="18"/>
      <c r="B20" s="18"/>
      <c r="C20" s="23" t="s">
        <v>24</v>
      </c>
      <c r="D20" s="23"/>
      <c r="E20" s="23"/>
      <c r="F20" s="24">
        <v>22152442</v>
      </c>
      <c r="G20" s="24">
        <v>51079606</v>
      </c>
      <c r="H20" s="24">
        <f t="shared" si="1"/>
        <v>73232048</v>
      </c>
      <c r="I20" s="24">
        <v>73232048</v>
      </c>
      <c r="J20" s="24">
        <v>69008135</v>
      </c>
      <c r="K20" s="24">
        <f t="shared" si="2"/>
        <v>0</v>
      </c>
      <c r="L20" s="18"/>
    </row>
    <row r="21" spans="1:12" s="2" customFormat="1" ht="25.5" hidden="1" customHeight="1" x14ac:dyDescent="0.25">
      <c r="A21" s="18"/>
      <c r="B21" s="18"/>
      <c r="C21" s="23" t="s">
        <v>25</v>
      </c>
      <c r="D21" s="23"/>
      <c r="E21" s="23"/>
      <c r="F21" s="24">
        <v>44976800</v>
      </c>
      <c r="G21" s="24">
        <v>7128862</v>
      </c>
      <c r="H21" s="24">
        <f t="shared" si="1"/>
        <v>52105662</v>
      </c>
      <c r="I21" s="24">
        <v>51881876</v>
      </c>
      <c r="J21" s="24">
        <v>48939015</v>
      </c>
      <c r="K21" s="24">
        <f t="shared" si="2"/>
        <v>223786</v>
      </c>
      <c r="L21" s="18"/>
    </row>
    <row r="22" spans="1:12" s="2" customFormat="1" ht="25.5" hidden="1" customHeight="1" x14ac:dyDescent="0.25">
      <c r="A22" s="18"/>
      <c r="B22" s="18"/>
      <c r="C22" s="23" t="s">
        <v>26</v>
      </c>
      <c r="D22" s="23"/>
      <c r="E22" s="23"/>
      <c r="F22" s="24">
        <v>39247443</v>
      </c>
      <c r="G22" s="24">
        <v>24086279</v>
      </c>
      <c r="H22" s="24">
        <f t="shared" si="1"/>
        <v>63333722</v>
      </c>
      <c r="I22" s="24">
        <v>59998454</v>
      </c>
      <c r="J22" s="24">
        <v>58799536</v>
      </c>
      <c r="K22" s="24">
        <f t="shared" si="2"/>
        <v>3335268</v>
      </c>
      <c r="L22" s="18"/>
    </row>
    <row r="23" spans="1:12" s="2" customFormat="1" ht="12.75" hidden="1" customHeight="1" x14ac:dyDescent="0.25">
      <c r="A23" s="18"/>
      <c r="B23" s="18"/>
      <c r="C23" s="23" t="s">
        <v>27</v>
      </c>
      <c r="D23" s="23"/>
      <c r="E23" s="23"/>
      <c r="F23" s="24">
        <v>21949128</v>
      </c>
      <c r="G23" s="24">
        <v>15909295</v>
      </c>
      <c r="H23" s="24">
        <f t="shared" si="1"/>
        <v>37858423</v>
      </c>
      <c r="I23" s="24">
        <v>34681970</v>
      </c>
      <c r="J23" s="24">
        <v>34108177</v>
      </c>
      <c r="K23" s="24">
        <f t="shared" si="2"/>
        <v>3176453</v>
      </c>
      <c r="L23" s="18"/>
    </row>
    <row r="24" spans="1:12" s="2" customFormat="1" ht="12.75" hidden="1" customHeight="1" x14ac:dyDescent="0.25">
      <c r="A24" s="18"/>
      <c r="B24" s="18"/>
      <c r="C24" s="23" t="s">
        <v>28</v>
      </c>
      <c r="D24" s="23"/>
      <c r="E24" s="23"/>
      <c r="F24" s="24">
        <v>17444891</v>
      </c>
      <c r="G24" s="24">
        <v>1167037</v>
      </c>
      <c r="H24" s="24">
        <f t="shared" si="1"/>
        <v>18611928</v>
      </c>
      <c r="I24" s="24">
        <v>18495032</v>
      </c>
      <c r="J24" s="24">
        <v>17904853</v>
      </c>
      <c r="K24" s="24">
        <f t="shared" si="2"/>
        <v>116896</v>
      </c>
      <c r="L24" s="18"/>
    </row>
    <row r="25" spans="1:12" s="2" customFormat="1" ht="12.75" hidden="1" customHeight="1" x14ac:dyDescent="0.25">
      <c r="A25" s="18"/>
      <c r="B25" s="18"/>
      <c r="C25" s="23" t="s">
        <v>29</v>
      </c>
      <c r="D25" s="23"/>
      <c r="E25" s="23"/>
      <c r="F25" s="24">
        <v>25916630</v>
      </c>
      <c r="G25" s="24">
        <v>9352317</v>
      </c>
      <c r="H25" s="24">
        <f t="shared" si="1"/>
        <v>35268947</v>
      </c>
      <c r="I25" s="24">
        <v>35268947</v>
      </c>
      <c r="J25" s="24">
        <v>33291484</v>
      </c>
      <c r="K25" s="24">
        <f t="shared" si="2"/>
        <v>0</v>
      </c>
      <c r="L25" s="18"/>
    </row>
    <row r="26" spans="1:12" s="2" customFormat="1" ht="25.5" hidden="1" customHeight="1" x14ac:dyDescent="0.25">
      <c r="A26" s="18"/>
      <c r="B26" s="18"/>
      <c r="C26" s="25" t="s">
        <v>30</v>
      </c>
      <c r="D26" s="25"/>
      <c r="E26" s="25"/>
      <c r="F26" s="24">
        <v>67400360</v>
      </c>
      <c r="G26" s="24">
        <v>12073978</v>
      </c>
      <c r="H26" s="24">
        <f t="shared" si="1"/>
        <v>79474338</v>
      </c>
      <c r="I26" s="24">
        <v>79419460</v>
      </c>
      <c r="J26" s="24">
        <v>76614036</v>
      </c>
      <c r="K26" s="24">
        <f t="shared" si="2"/>
        <v>54878</v>
      </c>
      <c r="L26" s="18"/>
    </row>
    <row r="27" spans="1:12" s="2" customFormat="1" ht="25.5" hidden="1" customHeight="1" x14ac:dyDescent="0.25">
      <c r="A27" s="18"/>
      <c r="B27" s="18"/>
      <c r="C27" s="23" t="s">
        <v>31</v>
      </c>
      <c r="D27" s="23"/>
      <c r="E27" s="23"/>
      <c r="F27" s="24">
        <v>454340122</v>
      </c>
      <c r="G27" s="24">
        <v>27571380</v>
      </c>
      <c r="H27" s="24">
        <f t="shared" si="1"/>
        <v>481911502</v>
      </c>
      <c r="I27" s="24">
        <v>481352750</v>
      </c>
      <c r="J27" s="24">
        <v>480622344</v>
      </c>
      <c r="K27" s="24">
        <f t="shared" si="2"/>
        <v>558752</v>
      </c>
      <c r="L27" s="18"/>
    </row>
    <row r="28" spans="1:12" s="2" customFormat="1" ht="12.75" hidden="1" customHeight="1" x14ac:dyDescent="0.25">
      <c r="A28" s="18"/>
      <c r="B28" s="18"/>
      <c r="C28" s="23" t="s">
        <v>32</v>
      </c>
      <c r="D28" s="23"/>
      <c r="E28" s="23"/>
      <c r="F28" s="24">
        <v>21585893</v>
      </c>
      <c r="G28" s="24">
        <v>435738</v>
      </c>
      <c r="H28" s="24">
        <f t="shared" si="1"/>
        <v>22021631</v>
      </c>
      <c r="I28" s="24">
        <v>21999695</v>
      </c>
      <c r="J28" s="24">
        <v>21197802</v>
      </c>
      <c r="K28" s="24">
        <f t="shared" si="2"/>
        <v>21936</v>
      </c>
      <c r="L28" s="18"/>
    </row>
    <row r="29" spans="1:12" s="2" customFormat="1" ht="12.75" hidden="1" customHeight="1" x14ac:dyDescent="0.25">
      <c r="A29" s="18"/>
      <c r="B29" s="18"/>
      <c r="C29" s="23" t="s">
        <v>33</v>
      </c>
      <c r="D29" s="23"/>
      <c r="E29" s="23"/>
      <c r="F29" s="24">
        <v>17498979</v>
      </c>
      <c r="G29" s="24">
        <v>1146905</v>
      </c>
      <c r="H29" s="24">
        <f t="shared" si="1"/>
        <v>18645884</v>
      </c>
      <c r="I29" s="24">
        <v>18645884</v>
      </c>
      <c r="J29" s="24">
        <v>18285739</v>
      </c>
      <c r="K29" s="24">
        <f t="shared" si="2"/>
        <v>0</v>
      </c>
      <c r="L29" s="18"/>
    </row>
    <row r="30" spans="1:12" s="2" customFormat="1" ht="12.75" hidden="1" customHeight="1" x14ac:dyDescent="0.25">
      <c r="A30" s="18"/>
      <c r="B30" s="18"/>
      <c r="C30" s="23" t="s">
        <v>34</v>
      </c>
      <c r="D30" s="23"/>
      <c r="E30" s="23"/>
      <c r="F30" s="24">
        <v>156193001</v>
      </c>
      <c r="G30" s="24">
        <v>368479904</v>
      </c>
      <c r="H30" s="24">
        <f t="shared" si="1"/>
        <v>524672905</v>
      </c>
      <c r="I30" s="24">
        <v>524672905</v>
      </c>
      <c r="J30" s="24">
        <v>524672905</v>
      </c>
      <c r="K30" s="24">
        <f t="shared" si="2"/>
        <v>0</v>
      </c>
      <c r="L30" s="18"/>
    </row>
    <row r="31" spans="1:12" s="2" customFormat="1" ht="12.75" hidden="1" customHeight="1" x14ac:dyDescent="0.25">
      <c r="A31" s="18"/>
      <c r="B31" s="18"/>
      <c r="C31" s="23" t="s">
        <v>35</v>
      </c>
      <c r="D31" s="23"/>
      <c r="E31" s="23"/>
      <c r="F31" s="24">
        <v>55991205</v>
      </c>
      <c r="G31" s="24">
        <v>7340421.0000000009</v>
      </c>
      <c r="H31" s="24">
        <f t="shared" si="1"/>
        <v>63331626</v>
      </c>
      <c r="I31" s="24">
        <v>62028035</v>
      </c>
      <c r="J31" s="24">
        <v>61714335</v>
      </c>
      <c r="K31" s="24">
        <f t="shared" si="2"/>
        <v>1303591</v>
      </c>
      <c r="L31" s="18"/>
    </row>
    <row r="32" spans="1:12" s="2" customFormat="1" ht="12.75" hidden="1" customHeight="1" x14ac:dyDescent="0.25">
      <c r="A32" s="18"/>
      <c r="B32" s="18"/>
      <c r="C32" s="23" t="s">
        <v>36</v>
      </c>
      <c r="D32" s="23"/>
      <c r="E32" s="23"/>
      <c r="F32" s="24">
        <v>35871068</v>
      </c>
      <c r="G32" s="24">
        <v>23780423</v>
      </c>
      <c r="H32" s="24">
        <f t="shared" si="1"/>
        <v>59651491</v>
      </c>
      <c r="I32" s="24">
        <v>58190422</v>
      </c>
      <c r="J32" s="24">
        <v>55472652</v>
      </c>
      <c r="K32" s="24">
        <f t="shared" si="2"/>
        <v>1461069</v>
      </c>
      <c r="L32" s="18"/>
    </row>
    <row r="33" spans="1:12" s="2" customFormat="1" ht="12.75" hidden="1" customHeight="1" x14ac:dyDescent="0.25">
      <c r="A33" s="18"/>
      <c r="B33" s="18"/>
      <c r="C33" s="23" t="s">
        <v>37</v>
      </c>
      <c r="D33" s="23"/>
      <c r="E33" s="23"/>
      <c r="F33" s="24">
        <v>33067473</v>
      </c>
      <c r="G33" s="24">
        <v>6558390</v>
      </c>
      <c r="H33" s="24">
        <f t="shared" si="1"/>
        <v>39625863</v>
      </c>
      <c r="I33" s="24">
        <v>39625863</v>
      </c>
      <c r="J33" s="24">
        <v>38820055</v>
      </c>
      <c r="K33" s="24">
        <f t="shared" si="2"/>
        <v>0</v>
      </c>
      <c r="L33" s="18"/>
    </row>
    <row r="34" spans="1:12" s="2" customFormat="1" ht="25.5" hidden="1" customHeight="1" x14ac:dyDescent="0.25">
      <c r="A34" s="18"/>
      <c r="B34" s="18"/>
      <c r="C34" s="23" t="s">
        <v>38</v>
      </c>
      <c r="D34" s="23"/>
      <c r="E34" s="23"/>
      <c r="F34" s="24">
        <v>511379807</v>
      </c>
      <c r="G34" s="24">
        <v>47005579</v>
      </c>
      <c r="H34" s="24">
        <f t="shared" si="1"/>
        <v>558385386</v>
      </c>
      <c r="I34" s="24">
        <v>558385386</v>
      </c>
      <c r="J34" s="24">
        <v>551078348</v>
      </c>
      <c r="K34" s="24">
        <f t="shared" si="2"/>
        <v>0</v>
      </c>
      <c r="L34" s="18"/>
    </row>
    <row r="35" spans="1:12" s="2" customFormat="1" ht="12.75" hidden="1" customHeight="1" x14ac:dyDescent="0.25">
      <c r="A35" s="18"/>
      <c r="B35" s="18"/>
      <c r="C35" s="23" t="s">
        <v>39</v>
      </c>
      <c r="D35" s="23"/>
      <c r="E35" s="23"/>
      <c r="F35" s="24">
        <v>1497821428</v>
      </c>
      <c r="G35" s="24">
        <v>485501218</v>
      </c>
      <c r="H35" s="24">
        <f t="shared" si="1"/>
        <v>1983322646</v>
      </c>
      <c r="I35" s="24">
        <v>1973783513</v>
      </c>
      <c r="J35" s="24">
        <v>1934058915</v>
      </c>
      <c r="K35" s="24">
        <f t="shared" si="2"/>
        <v>9539133</v>
      </c>
      <c r="L35" s="18"/>
    </row>
    <row r="36" spans="1:12" s="2" customFormat="1" ht="12.75" hidden="1" customHeight="1" x14ac:dyDescent="0.25">
      <c r="A36" s="18"/>
      <c r="B36" s="18"/>
      <c r="C36" s="23" t="s">
        <v>40</v>
      </c>
      <c r="D36" s="23"/>
      <c r="E36" s="23"/>
      <c r="F36" s="24">
        <v>31737749</v>
      </c>
      <c r="G36" s="24">
        <v>9736463</v>
      </c>
      <c r="H36" s="24">
        <f t="shared" si="1"/>
        <v>41474212</v>
      </c>
      <c r="I36" s="24">
        <v>35369002</v>
      </c>
      <c r="J36" s="24">
        <v>35369002</v>
      </c>
      <c r="K36" s="24">
        <f t="shared" si="2"/>
        <v>6105210</v>
      </c>
      <c r="L36" s="18"/>
    </row>
    <row r="37" spans="1:12" s="2" customFormat="1" ht="12.75" hidden="1" customHeight="1" x14ac:dyDescent="0.25">
      <c r="A37" s="18"/>
      <c r="B37" s="18"/>
      <c r="C37" s="23" t="s">
        <v>41</v>
      </c>
      <c r="D37" s="23"/>
      <c r="E37" s="23"/>
      <c r="F37" s="24">
        <v>10449973</v>
      </c>
      <c r="G37" s="24">
        <v>937116</v>
      </c>
      <c r="H37" s="24">
        <f t="shared" si="1"/>
        <v>11387089</v>
      </c>
      <c r="I37" s="24">
        <v>11387089</v>
      </c>
      <c r="J37" s="24">
        <v>9425792</v>
      </c>
      <c r="K37" s="24">
        <f t="shared" si="2"/>
        <v>0</v>
      </c>
      <c r="L37" s="18"/>
    </row>
    <row r="38" spans="1:12" s="2" customFormat="1" ht="25.5" hidden="1" customHeight="1" x14ac:dyDescent="0.25">
      <c r="A38" s="18"/>
      <c r="B38" s="18"/>
      <c r="C38" s="23" t="s">
        <v>42</v>
      </c>
      <c r="D38" s="23"/>
      <c r="E38" s="23"/>
      <c r="F38" s="24">
        <v>78145050</v>
      </c>
      <c r="G38" s="24">
        <v>8114917</v>
      </c>
      <c r="H38" s="24">
        <f t="shared" si="1"/>
        <v>86259967</v>
      </c>
      <c r="I38" s="24">
        <v>79736540</v>
      </c>
      <c r="J38" s="24">
        <v>76822306</v>
      </c>
      <c r="K38" s="24">
        <f t="shared" si="2"/>
        <v>6523427</v>
      </c>
      <c r="L38" s="18"/>
    </row>
    <row r="39" spans="1:12" s="2" customFormat="1" ht="12.75" hidden="1" customHeight="1" x14ac:dyDescent="0.25">
      <c r="A39" s="18"/>
      <c r="B39" s="18"/>
      <c r="C39" s="23" t="s">
        <v>43</v>
      </c>
      <c r="D39" s="23"/>
      <c r="E39" s="23"/>
      <c r="F39" s="24">
        <v>5511096</v>
      </c>
      <c r="G39" s="24">
        <v>-116772</v>
      </c>
      <c r="H39" s="24">
        <f t="shared" si="1"/>
        <v>5394324</v>
      </c>
      <c r="I39" s="24">
        <v>5351054</v>
      </c>
      <c r="J39" s="24">
        <v>5046792</v>
      </c>
      <c r="K39" s="24">
        <f t="shared" si="2"/>
        <v>43270</v>
      </c>
      <c r="L39" s="18"/>
    </row>
    <row r="40" spans="1:12" s="2" customFormat="1" ht="25.5" hidden="1" customHeight="1" x14ac:dyDescent="0.25">
      <c r="A40" s="18"/>
      <c r="B40" s="18"/>
      <c r="C40" s="23" t="s">
        <v>44</v>
      </c>
      <c r="D40" s="23"/>
      <c r="E40" s="23"/>
      <c r="F40" s="24">
        <v>130302418.00000004</v>
      </c>
      <c r="G40" s="24">
        <v>236841008</v>
      </c>
      <c r="H40" s="24">
        <f t="shared" si="1"/>
        <v>367143426.00000006</v>
      </c>
      <c r="I40" s="24">
        <v>366011285</v>
      </c>
      <c r="J40" s="24">
        <v>329264056</v>
      </c>
      <c r="K40" s="24">
        <f t="shared" si="2"/>
        <v>1132141.0000000596</v>
      </c>
      <c r="L40" s="18"/>
    </row>
    <row r="41" spans="1:12" s="2" customFormat="1" ht="12.75" hidden="1" customHeight="1" x14ac:dyDescent="0.25">
      <c r="A41" s="18"/>
      <c r="B41" s="18"/>
      <c r="C41" s="23" t="s">
        <v>45</v>
      </c>
      <c r="D41" s="23"/>
      <c r="E41" s="23"/>
      <c r="F41" s="24">
        <v>4534115</v>
      </c>
      <c r="G41" s="24">
        <v>-244251</v>
      </c>
      <c r="H41" s="24">
        <f t="shared" si="1"/>
        <v>4289864</v>
      </c>
      <c r="I41" s="24">
        <v>4160887</v>
      </c>
      <c r="J41" s="24">
        <v>4084648</v>
      </c>
      <c r="K41" s="24">
        <f t="shared" si="2"/>
        <v>128977</v>
      </c>
      <c r="L41" s="18"/>
    </row>
    <row r="42" spans="1:12" s="2" customFormat="1" ht="25.5" hidden="1" customHeight="1" x14ac:dyDescent="0.25">
      <c r="A42" s="18"/>
      <c r="B42" s="18"/>
      <c r="C42" s="23" t="s">
        <v>46</v>
      </c>
      <c r="D42" s="23"/>
      <c r="E42" s="23"/>
      <c r="F42" s="24">
        <v>10013115</v>
      </c>
      <c r="G42" s="24">
        <v>2830796</v>
      </c>
      <c r="H42" s="24">
        <f t="shared" si="1"/>
        <v>12843911</v>
      </c>
      <c r="I42" s="24">
        <v>12838470</v>
      </c>
      <c r="J42" s="24">
        <v>12640954</v>
      </c>
      <c r="K42" s="24">
        <f t="shared" si="2"/>
        <v>5441</v>
      </c>
      <c r="L42" s="18"/>
    </row>
    <row r="43" spans="1:12" s="2" customFormat="1" ht="25.5" hidden="1" customHeight="1" x14ac:dyDescent="0.25">
      <c r="A43" s="18"/>
      <c r="B43" s="18"/>
      <c r="C43" s="23" t="s">
        <v>47</v>
      </c>
      <c r="D43" s="23"/>
      <c r="E43" s="23"/>
      <c r="F43" s="24">
        <v>0</v>
      </c>
      <c r="G43" s="24">
        <v>11954660</v>
      </c>
      <c r="H43" s="24">
        <f t="shared" si="1"/>
        <v>11954660</v>
      </c>
      <c r="I43" s="24">
        <v>11096182</v>
      </c>
      <c r="J43" s="24">
        <v>11038510</v>
      </c>
      <c r="K43" s="24">
        <f t="shared" si="2"/>
        <v>858478</v>
      </c>
      <c r="L43" s="18"/>
    </row>
    <row r="44" spans="1:12" s="2" customFormat="1" ht="12.75" hidden="1" customHeight="1" x14ac:dyDescent="0.25">
      <c r="A44" s="18"/>
      <c r="B44" s="18"/>
      <c r="C44" s="23" t="s">
        <v>48</v>
      </c>
      <c r="D44" s="23"/>
      <c r="E44" s="23"/>
      <c r="F44" s="24">
        <v>13980821</v>
      </c>
      <c r="G44" s="24">
        <v>19259170</v>
      </c>
      <c r="H44" s="24">
        <f t="shared" si="1"/>
        <v>33239991</v>
      </c>
      <c r="I44" s="24">
        <v>31861368</v>
      </c>
      <c r="J44" s="24">
        <v>28833477</v>
      </c>
      <c r="K44" s="24">
        <f t="shared" si="2"/>
        <v>1378623</v>
      </c>
      <c r="L44" s="18"/>
    </row>
    <row r="45" spans="1:12" s="2" customFormat="1" ht="25.5" hidden="1" customHeight="1" x14ac:dyDescent="0.25">
      <c r="A45" s="18"/>
      <c r="B45" s="18"/>
      <c r="C45" s="23" t="s">
        <v>49</v>
      </c>
      <c r="D45" s="23"/>
      <c r="E45" s="23"/>
      <c r="F45" s="24">
        <v>17770992</v>
      </c>
      <c r="G45" s="24">
        <v>2293124</v>
      </c>
      <c r="H45" s="24">
        <f t="shared" si="1"/>
        <v>20064116</v>
      </c>
      <c r="I45" s="24">
        <v>19991917</v>
      </c>
      <c r="J45" s="24">
        <v>19281224</v>
      </c>
      <c r="K45" s="24">
        <f t="shared" si="2"/>
        <v>72199</v>
      </c>
      <c r="L45" s="18"/>
    </row>
    <row r="46" spans="1:12" s="2" customFormat="1" ht="25.5" hidden="1" customHeight="1" x14ac:dyDescent="0.25">
      <c r="A46" s="18"/>
      <c r="B46" s="18"/>
      <c r="C46" s="23" t="s">
        <v>50</v>
      </c>
      <c r="D46" s="23"/>
      <c r="E46" s="23"/>
      <c r="F46" s="24">
        <v>11884029</v>
      </c>
      <c r="G46" s="24">
        <v>721667</v>
      </c>
      <c r="H46" s="24">
        <f t="shared" si="1"/>
        <v>12605696</v>
      </c>
      <c r="I46" s="24">
        <v>12428762</v>
      </c>
      <c r="J46" s="24">
        <v>12165204</v>
      </c>
      <c r="K46" s="24">
        <f t="shared" si="2"/>
        <v>176934</v>
      </c>
      <c r="L46" s="18"/>
    </row>
    <row r="47" spans="1:12" s="2" customFormat="1" ht="12.75" hidden="1" x14ac:dyDescent="0.25">
      <c r="A47" s="18"/>
      <c r="B47" s="18"/>
      <c r="C47" s="23" t="s">
        <v>51</v>
      </c>
      <c r="D47" s="23"/>
      <c r="E47" s="23"/>
      <c r="F47" s="24">
        <v>0</v>
      </c>
      <c r="G47" s="24">
        <v>9528832</v>
      </c>
      <c r="H47" s="24">
        <f t="shared" si="1"/>
        <v>9528832</v>
      </c>
      <c r="I47" s="24">
        <v>9320978</v>
      </c>
      <c r="J47" s="24">
        <v>9035750</v>
      </c>
      <c r="K47" s="24">
        <f t="shared" si="2"/>
        <v>207854</v>
      </c>
      <c r="L47" s="18"/>
    </row>
    <row r="48" spans="1:12" s="2" customFormat="1" ht="25.5" hidden="1" customHeight="1" x14ac:dyDescent="0.25">
      <c r="A48" s="18"/>
      <c r="B48" s="18"/>
      <c r="C48" s="23" t="s">
        <v>52</v>
      </c>
      <c r="D48" s="23"/>
      <c r="E48" s="23"/>
      <c r="F48" s="24">
        <v>30270804</v>
      </c>
      <c r="G48" s="24">
        <v>40075300</v>
      </c>
      <c r="H48" s="24">
        <f t="shared" si="1"/>
        <v>70346104</v>
      </c>
      <c r="I48" s="24">
        <v>70287530</v>
      </c>
      <c r="J48" s="24">
        <v>69143814</v>
      </c>
      <c r="K48" s="24">
        <f t="shared" si="2"/>
        <v>58574</v>
      </c>
      <c r="L48" s="18"/>
    </row>
    <row r="49" spans="1:12" s="2" customFormat="1" ht="12.75" hidden="1" customHeight="1" x14ac:dyDescent="0.25">
      <c r="A49" s="18"/>
      <c r="B49" s="18"/>
      <c r="C49" s="23" t="s">
        <v>53</v>
      </c>
      <c r="D49" s="23"/>
      <c r="E49" s="23"/>
      <c r="F49" s="24">
        <v>30194862</v>
      </c>
      <c r="G49" s="24">
        <v>-62688</v>
      </c>
      <c r="H49" s="24">
        <f t="shared" si="1"/>
        <v>30132174</v>
      </c>
      <c r="I49" s="24">
        <v>30132174</v>
      </c>
      <c r="J49" s="24">
        <v>28810704</v>
      </c>
      <c r="K49" s="24">
        <f t="shared" si="2"/>
        <v>0</v>
      </c>
      <c r="L49" s="18"/>
    </row>
    <row r="50" spans="1:12" s="2" customFormat="1" ht="12.75" hidden="1" customHeight="1" x14ac:dyDescent="0.25">
      <c r="A50" s="18"/>
      <c r="B50" s="18"/>
      <c r="C50" s="23" t="s">
        <v>54</v>
      </c>
      <c r="D50" s="23"/>
      <c r="E50" s="23"/>
      <c r="F50" s="24">
        <v>62020393</v>
      </c>
      <c r="G50" s="24">
        <v>5170324</v>
      </c>
      <c r="H50" s="24">
        <f t="shared" si="1"/>
        <v>67190717</v>
      </c>
      <c r="I50" s="24">
        <v>65630037</v>
      </c>
      <c r="J50" s="24">
        <v>65630037</v>
      </c>
      <c r="K50" s="24">
        <f t="shared" si="2"/>
        <v>1560680</v>
      </c>
      <c r="L50" s="18"/>
    </row>
    <row r="51" spans="1:12" s="2" customFormat="1" ht="6" hidden="1" customHeight="1" x14ac:dyDescent="0.25">
      <c r="A51" s="26"/>
      <c r="B51" s="26"/>
      <c r="C51" s="27"/>
      <c r="D51" s="27"/>
      <c r="E51" s="27"/>
      <c r="F51" s="28"/>
      <c r="G51" s="28"/>
      <c r="H51" s="28"/>
      <c r="I51" s="29"/>
      <c r="J51" s="28"/>
      <c r="K51" s="28"/>
      <c r="L51" s="18"/>
    </row>
    <row r="52" spans="1:12" s="2" customFormat="1" ht="12.75" customHeight="1" x14ac:dyDescent="0.25">
      <c r="A52" s="19" t="s">
        <v>55</v>
      </c>
      <c r="B52" s="19"/>
      <c r="C52" s="19"/>
      <c r="D52" s="19"/>
      <c r="E52" s="19"/>
      <c r="F52" s="20">
        <f>SUM(F54)</f>
        <v>15889764559.999998</v>
      </c>
      <c r="G52" s="20">
        <f>SUM(G54)</f>
        <v>2727007445</v>
      </c>
      <c r="H52" s="20">
        <f>SUM(F52:G52)</f>
        <v>18616772005</v>
      </c>
      <c r="I52" s="20">
        <f t="shared" ref="I52:J52" si="3">SUM(I54)</f>
        <v>18516675546</v>
      </c>
      <c r="J52" s="20">
        <f t="shared" si="3"/>
        <v>16671318660</v>
      </c>
      <c r="K52" s="20">
        <f>SUM(H52-I52)</f>
        <v>100096459</v>
      </c>
      <c r="L52" s="18"/>
    </row>
    <row r="53" spans="1:12" s="2" customFormat="1" ht="3" customHeight="1" x14ac:dyDescent="0.25">
      <c r="A53" s="18"/>
      <c r="B53" s="18"/>
      <c r="C53" s="18"/>
      <c r="D53" s="18"/>
      <c r="E53" s="18"/>
      <c r="F53" s="20"/>
      <c r="G53" s="20"/>
      <c r="H53" s="20"/>
      <c r="I53" s="20"/>
      <c r="J53" s="20"/>
      <c r="K53" s="20"/>
      <c r="L53" s="18"/>
    </row>
    <row r="54" spans="1:12" s="2" customFormat="1" ht="25.5" customHeight="1" x14ac:dyDescent="0.25">
      <c r="A54" s="18"/>
      <c r="B54" s="21" t="s">
        <v>15</v>
      </c>
      <c r="C54" s="22" t="s">
        <v>16</v>
      </c>
      <c r="D54" s="22"/>
      <c r="E54" s="22"/>
      <c r="F54" s="20">
        <f>SUM(F55:F92)</f>
        <v>15889764559.999998</v>
      </c>
      <c r="G54" s="20">
        <f>SUM(G55:G92)</f>
        <v>2727007445</v>
      </c>
      <c r="H54" s="20">
        <f>SUM(F54:G54)</f>
        <v>18616772005</v>
      </c>
      <c r="I54" s="20">
        <f>SUM(I55:I92)</f>
        <v>18516675546</v>
      </c>
      <c r="J54" s="20">
        <f>SUM(J55:J92)</f>
        <v>16671318660</v>
      </c>
      <c r="K54" s="20">
        <f>SUM(H54-I54)</f>
        <v>100096459</v>
      </c>
      <c r="L54" s="18"/>
    </row>
    <row r="55" spans="1:12" s="30" customFormat="1" ht="25.5" customHeight="1" x14ac:dyDescent="0.25">
      <c r="A55" s="18"/>
      <c r="B55" s="18"/>
      <c r="C55" s="23" t="s">
        <v>17</v>
      </c>
      <c r="D55" s="23"/>
      <c r="E55" s="23"/>
      <c r="F55" s="24">
        <v>897134282</v>
      </c>
      <c r="G55" s="24">
        <v>180406577</v>
      </c>
      <c r="H55" s="24">
        <f t="shared" ref="H55:H92" si="4">SUM(F55:G55)</f>
        <v>1077540859</v>
      </c>
      <c r="I55" s="24">
        <v>1069349871</v>
      </c>
      <c r="J55" s="24">
        <v>991655975</v>
      </c>
      <c r="K55" s="24">
        <f t="shared" ref="K55:K92" si="5">SUM(H55-I55)</f>
        <v>8190988</v>
      </c>
      <c r="L55" s="18"/>
    </row>
    <row r="56" spans="1:12" s="30" customFormat="1" ht="25.5" customHeight="1" x14ac:dyDescent="0.25">
      <c r="A56" s="18"/>
      <c r="B56" s="18"/>
      <c r="C56" s="23" t="s">
        <v>18</v>
      </c>
      <c r="D56" s="23"/>
      <c r="E56" s="23"/>
      <c r="F56" s="24">
        <v>66815506</v>
      </c>
      <c r="G56" s="24">
        <v>717664</v>
      </c>
      <c r="H56" s="24">
        <f t="shared" si="4"/>
        <v>67533170</v>
      </c>
      <c r="I56" s="24">
        <v>66759936</v>
      </c>
      <c r="J56" s="24">
        <v>66074637</v>
      </c>
      <c r="K56" s="24">
        <f t="shared" si="5"/>
        <v>773234</v>
      </c>
      <c r="L56" s="18"/>
    </row>
    <row r="57" spans="1:12" s="30" customFormat="1" ht="25.5" customHeight="1" x14ac:dyDescent="0.25">
      <c r="A57" s="18"/>
      <c r="B57" s="18"/>
      <c r="C57" s="23" t="s">
        <v>19</v>
      </c>
      <c r="D57" s="23"/>
      <c r="E57" s="23"/>
      <c r="F57" s="24">
        <v>0</v>
      </c>
      <c r="G57" s="24">
        <v>0</v>
      </c>
      <c r="H57" s="24">
        <f t="shared" si="4"/>
        <v>0</v>
      </c>
      <c r="I57" s="24">
        <v>0</v>
      </c>
      <c r="J57" s="24">
        <v>0</v>
      </c>
      <c r="K57" s="24">
        <f t="shared" si="5"/>
        <v>0</v>
      </c>
      <c r="L57" s="18"/>
    </row>
    <row r="58" spans="1:12" s="30" customFormat="1" ht="25.5" customHeight="1" x14ac:dyDescent="0.25">
      <c r="A58" s="18"/>
      <c r="B58" s="18"/>
      <c r="C58" s="23" t="s">
        <v>20</v>
      </c>
      <c r="D58" s="23"/>
      <c r="E58" s="23"/>
      <c r="F58" s="24">
        <v>3516065</v>
      </c>
      <c r="G58" s="24">
        <v>0</v>
      </c>
      <c r="H58" s="24">
        <f t="shared" si="4"/>
        <v>3516065</v>
      </c>
      <c r="I58" s="24">
        <v>3512914</v>
      </c>
      <c r="J58" s="24">
        <v>3512914</v>
      </c>
      <c r="K58" s="24">
        <f t="shared" si="5"/>
        <v>3151</v>
      </c>
      <c r="L58" s="18"/>
    </row>
    <row r="59" spans="1:12" s="2" customFormat="1" ht="25.5" customHeight="1" x14ac:dyDescent="0.25">
      <c r="A59" s="18"/>
      <c r="B59" s="18"/>
      <c r="C59" s="23" t="s">
        <v>21</v>
      </c>
      <c r="D59" s="23"/>
      <c r="E59" s="23"/>
      <c r="F59" s="24">
        <v>0</v>
      </c>
      <c r="G59" s="24">
        <v>4863646</v>
      </c>
      <c r="H59" s="24">
        <f t="shared" si="4"/>
        <v>4863646</v>
      </c>
      <c r="I59" s="24">
        <v>4802970</v>
      </c>
      <c r="J59" s="24">
        <v>4802970</v>
      </c>
      <c r="K59" s="24">
        <f t="shared" si="5"/>
        <v>60676</v>
      </c>
      <c r="L59" s="18"/>
    </row>
    <row r="60" spans="1:12" s="2" customFormat="1" ht="12.75" customHeight="1" x14ac:dyDescent="0.25">
      <c r="A60" s="18"/>
      <c r="B60" s="18"/>
      <c r="C60" s="23" t="s">
        <v>22</v>
      </c>
      <c r="D60" s="23"/>
      <c r="E60" s="23"/>
      <c r="F60" s="24">
        <v>9115309422.9999981</v>
      </c>
      <c r="G60" s="24">
        <v>618453080</v>
      </c>
      <c r="H60" s="24">
        <f t="shared" si="4"/>
        <v>9733762502.9999981</v>
      </c>
      <c r="I60" s="24">
        <v>9722333343</v>
      </c>
      <c r="J60" s="24">
        <v>8420380846</v>
      </c>
      <c r="K60" s="24">
        <f t="shared" si="5"/>
        <v>11429159.999998093</v>
      </c>
      <c r="L60" s="18"/>
    </row>
    <row r="61" spans="1:12" s="30" customFormat="1" ht="25.5" customHeight="1" x14ac:dyDescent="0.25">
      <c r="A61" s="18"/>
      <c r="B61" s="18"/>
      <c r="C61" s="23" t="s">
        <v>23</v>
      </c>
      <c r="D61" s="23"/>
      <c r="E61" s="23"/>
      <c r="F61" s="24">
        <v>328522199.99999988</v>
      </c>
      <c r="G61" s="24">
        <v>-19797053</v>
      </c>
      <c r="H61" s="24">
        <f t="shared" si="4"/>
        <v>308725146.99999988</v>
      </c>
      <c r="I61" s="24">
        <v>307817884</v>
      </c>
      <c r="J61" s="24">
        <v>307275309</v>
      </c>
      <c r="K61" s="24">
        <f t="shared" si="5"/>
        <v>907262.99999988079</v>
      </c>
      <c r="L61" s="18"/>
    </row>
    <row r="62" spans="1:12" s="30" customFormat="1" ht="25.5" customHeight="1" x14ac:dyDescent="0.25">
      <c r="A62" s="18"/>
      <c r="B62" s="18"/>
      <c r="C62" s="23" t="s">
        <v>24</v>
      </c>
      <c r="D62" s="23"/>
      <c r="E62" s="23"/>
      <c r="F62" s="24">
        <v>221110958</v>
      </c>
      <c r="G62" s="24">
        <v>-10000000</v>
      </c>
      <c r="H62" s="24">
        <f t="shared" si="4"/>
        <v>211110958</v>
      </c>
      <c r="I62" s="24">
        <v>211103447</v>
      </c>
      <c r="J62" s="24">
        <v>211103447</v>
      </c>
      <c r="K62" s="24">
        <f t="shared" si="5"/>
        <v>7511</v>
      </c>
      <c r="L62" s="18"/>
    </row>
    <row r="63" spans="1:12" s="2" customFormat="1" ht="25.5" customHeight="1" x14ac:dyDescent="0.25">
      <c r="A63" s="18"/>
      <c r="B63" s="18"/>
      <c r="C63" s="23" t="s">
        <v>25</v>
      </c>
      <c r="D63" s="23"/>
      <c r="E63" s="23"/>
      <c r="F63" s="24">
        <v>0</v>
      </c>
      <c r="G63" s="24">
        <v>0</v>
      </c>
      <c r="H63" s="24">
        <f t="shared" si="4"/>
        <v>0</v>
      </c>
      <c r="I63" s="24">
        <v>0</v>
      </c>
      <c r="J63" s="24">
        <v>0</v>
      </c>
      <c r="K63" s="24">
        <f t="shared" si="5"/>
        <v>0</v>
      </c>
      <c r="L63" s="18"/>
    </row>
    <row r="64" spans="1:12" s="2" customFormat="1" ht="25.5" customHeight="1" x14ac:dyDescent="0.25">
      <c r="A64" s="18"/>
      <c r="B64" s="18"/>
      <c r="C64" s="23" t="s">
        <v>26</v>
      </c>
      <c r="D64" s="23"/>
      <c r="E64" s="23"/>
      <c r="F64" s="24">
        <v>1095661151</v>
      </c>
      <c r="G64" s="24">
        <v>306888998</v>
      </c>
      <c r="H64" s="24">
        <f t="shared" si="4"/>
        <v>1402550149</v>
      </c>
      <c r="I64" s="24">
        <v>1328180227</v>
      </c>
      <c r="J64" s="24">
        <v>1297369386</v>
      </c>
      <c r="K64" s="24">
        <f t="shared" si="5"/>
        <v>74369922</v>
      </c>
      <c r="L64" s="18"/>
    </row>
    <row r="65" spans="1:12" s="2" customFormat="1" ht="12.75" x14ac:dyDescent="0.25">
      <c r="A65" s="18"/>
      <c r="B65" s="18"/>
      <c r="C65" s="23" t="s">
        <v>27</v>
      </c>
      <c r="D65" s="23"/>
      <c r="E65" s="23"/>
      <c r="F65" s="24">
        <v>0</v>
      </c>
      <c r="G65" s="24">
        <v>0</v>
      </c>
      <c r="H65" s="24">
        <f t="shared" si="4"/>
        <v>0</v>
      </c>
      <c r="I65" s="24">
        <v>0</v>
      </c>
      <c r="J65" s="24">
        <v>0</v>
      </c>
      <c r="K65" s="24">
        <f t="shared" si="5"/>
        <v>0</v>
      </c>
      <c r="L65" s="18"/>
    </row>
    <row r="66" spans="1:12" s="2" customFormat="1" ht="12.75" x14ac:dyDescent="0.25">
      <c r="A66" s="18"/>
      <c r="B66" s="18"/>
      <c r="C66" s="23" t="s">
        <v>28</v>
      </c>
      <c r="D66" s="23"/>
      <c r="E66" s="23"/>
      <c r="F66" s="24">
        <v>969214</v>
      </c>
      <c r="G66" s="24">
        <v>1526786</v>
      </c>
      <c r="H66" s="24">
        <f t="shared" si="4"/>
        <v>2496000</v>
      </c>
      <c r="I66" s="24">
        <v>2441829</v>
      </c>
      <c r="J66" s="24">
        <v>2441829</v>
      </c>
      <c r="K66" s="24">
        <f t="shared" si="5"/>
        <v>54171</v>
      </c>
      <c r="L66" s="18"/>
    </row>
    <row r="67" spans="1:12" s="2" customFormat="1" ht="12.75" x14ac:dyDescent="0.25">
      <c r="A67" s="18"/>
      <c r="B67" s="18"/>
      <c r="C67" s="23" t="s">
        <v>29</v>
      </c>
      <c r="D67" s="23"/>
      <c r="E67" s="23"/>
      <c r="F67" s="24">
        <v>0</v>
      </c>
      <c r="G67" s="24">
        <v>0</v>
      </c>
      <c r="H67" s="24">
        <f t="shared" si="4"/>
        <v>0</v>
      </c>
      <c r="I67" s="24">
        <v>0</v>
      </c>
      <c r="J67" s="24">
        <v>0</v>
      </c>
      <c r="K67" s="24">
        <f t="shared" si="5"/>
        <v>0</v>
      </c>
      <c r="L67" s="18"/>
    </row>
    <row r="68" spans="1:12" s="2" customFormat="1" ht="25.5" customHeight="1" x14ac:dyDescent="0.25">
      <c r="A68" s="18"/>
      <c r="B68" s="18"/>
      <c r="C68" s="25" t="s">
        <v>30</v>
      </c>
      <c r="D68" s="25"/>
      <c r="E68" s="25"/>
      <c r="F68" s="24">
        <v>0</v>
      </c>
      <c r="G68" s="24">
        <v>0</v>
      </c>
      <c r="H68" s="24">
        <f t="shared" si="4"/>
        <v>0</v>
      </c>
      <c r="I68" s="24">
        <v>0</v>
      </c>
      <c r="J68" s="24">
        <v>0</v>
      </c>
      <c r="K68" s="24">
        <f t="shared" si="5"/>
        <v>0</v>
      </c>
      <c r="L68" s="18"/>
    </row>
    <row r="69" spans="1:12" s="2" customFormat="1" ht="25.5" customHeight="1" x14ac:dyDescent="0.25">
      <c r="A69" s="18"/>
      <c r="B69" s="18"/>
      <c r="C69" s="23" t="s">
        <v>31</v>
      </c>
      <c r="D69" s="23"/>
      <c r="E69" s="23"/>
      <c r="F69" s="24">
        <v>0</v>
      </c>
      <c r="G69" s="24">
        <v>0</v>
      </c>
      <c r="H69" s="24">
        <f t="shared" si="4"/>
        <v>0</v>
      </c>
      <c r="I69" s="24">
        <v>0</v>
      </c>
      <c r="J69" s="24">
        <v>0</v>
      </c>
      <c r="K69" s="24">
        <f t="shared" si="5"/>
        <v>0</v>
      </c>
      <c r="L69" s="18"/>
    </row>
    <row r="70" spans="1:12" s="2" customFormat="1" ht="12.75" customHeight="1" x14ac:dyDescent="0.25">
      <c r="A70" s="18"/>
      <c r="B70" s="18"/>
      <c r="C70" s="23" t="s">
        <v>32</v>
      </c>
      <c r="D70" s="23"/>
      <c r="E70" s="23"/>
      <c r="F70" s="24">
        <v>0</v>
      </c>
      <c r="G70" s="24">
        <v>0</v>
      </c>
      <c r="H70" s="24">
        <f t="shared" si="4"/>
        <v>0</v>
      </c>
      <c r="I70" s="24">
        <v>0</v>
      </c>
      <c r="J70" s="24">
        <v>0</v>
      </c>
      <c r="K70" s="24">
        <f t="shared" si="5"/>
        <v>0</v>
      </c>
      <c r="L70" s="18"/>
    </row>
    <row r="71" spans="1:12" s="2" customFormat="1" ht="12.75" x14ac:dyDescent="0.25">
      <c r="A71" s="18"/>
      <c r="B71" s="18"/>
      <c r="C71" s="23" t="s">
        <v>33</v>
      </c>
      <c r="D71" s="23"/>
      <c r="E71" s="23"/>
      <c r="F71" s="24">
        <v>0</v>
      </c>
      <c r="G71" s="24">
        <v>0</v>
      </c>
      <c r="H71" s="24">
        <f t="shared" si="4"/>
        <v>0</v>
      </c>
      <c r="I71" s="24">
        <v>0</v>
      </c>
      <c r="J71" s="24">
        <v>0</v>
      </c>
      <c r="K71" s="24">
        <f t="shared" si="5"/>
        <v>0</v>
      </c>
      <c r="L71" s="18"/>
    </row>
    <row r="72" spans="1:12" s="2" customFormat="1" ht="12.75" customHeight="1" x14ac:dyDescent="0.25">
      <c r="A72" s="18"/>
      <c r="B72" s="18"/>
      <c r="C72" s="23" t="s">
        <v>34</v>
      </c>
      <c r="D72" s="23"/>
      <c r="E72" s="23"/>
      <c r="F72" s="24">
        <v>308986854</v>
      </c>
      <c r="G72" s="24">
        <v>2229958</v>
      </c>
      <c r="H72" s="24">
        <f t="shared" si="4"/>
        <v>311216812</v>
      </c>
      <c r="I72" s="24">
        <v>311216812</v>
      </c>
      <c r="J72" s="24">
        <v>311216812</v>
      </c>
      <c r="K72" s="24">
        <f t="shared" si="5"/>
        <v>0</v>
      </c>
      <c r="L72" s="18"/>
    </row>
    <row r="73" spans="1:12" s="2" customFormat="1" ht="12.75" x14ac:dyDescent="0.25">
      <c r="A73" s="18"/>
      <c r="B73" s="18"/>
      <c r="C73" s="23" t="s">
        <v>35</v>
      </c>
      <c r="D73" s="23"/>
      <c r="E73" s="23"/>
      <c r="F73" s="24">
        <v>55991205.000000007</v>
      </c>
      <c r="G73" s="24">
        <v>1467524</v>
      </c>
      <c r="H73" s="24">
        <f t="shared" si="4"/>
        <v>57458729.000000007</v>
      </c>
      <c r="I73" s="24">
        <v>57458729.000000007</v>
      </c>
      <c r="J73" s="24">
        <v>53759257</v>
      </c>
      <c r="K73" s="24">
        <f t="shared" si="5"/>
        <v>0</v>
      </c>
      <c r="L73" s="18"/>
    </row>
    <row r="74" spans="1:12" s="2" customFormat="1" ht="12.75" customHeight="1" x14ac:dyDescent="0.25">
      <c r="A74" s="18"/>
      <c r="B74" s="18"/>
      <c r="C74" s="23" t="s">
        <v>36</v>
      </c>
      <c r="D74" s="23"/>
      <c r="E74" s="23"/>
      <c r="F74" s="24">
        <v>35871068</v>
      </c>
      <c r="G74" s="24">
        <v>727649.00000000012</v>
      </c>
      <c r="H74" s="24">
        <f t="shared" si="4"/>
        <v>36598717</v>
      </c>
      <c r="I74" s="24">
        <v>36598717</v>
      </c>
      <c r="J74" s="24">
        <v>33797857</v>
      </c>
      <c r="K74" s="24">
        <f t="shared" si="5"/>
        <v>0</v>
      </c>
      <c r="L74" s="18"/>
    </row>
    <row r="75" spans="1:12" s="2" customFormat="1" ht="12.75" customHeight="1" x14ac:dyDescent="0.25">
      <c r="A75" s="18"/>
      <c r="B75" s="18"/>
      <c r="C75" s="23" t="s">
        <v>37</v>
      </c>
      <c r="D75" s="23"/>
      <c r="E75" s="23"/>
      <c r="F75" s="24">
        <v>44091922.000000007</v>
      </c>
      <c r="G75" s="24">
        <v>46025761</v>
      </c>
      <c r="H75" s="24">
        <f>SUM(F75:G75)</f>
        <v>90117683</v>
      </c>
      <c r="I75" s="24">
        <v>90117683</v>
      </c>
      <c r="J75" s="24">
        <v>79386522</v>
      </c>
      <c r="K75" s="24">
        <f t="shared" si="5"/>
        <v>0</v>
      </c>
      <c r="L75" s="18"/>
    </row>
    <row r="76" spans="1:12" s="2" customFormat="1" ht="25.5" customHeight="1" x14ac:dyDescent="0.25">
      <c r="A76" s="18"/>
      <c r="B76" s="18"/>
      <c r="C76" s="23" t="s">
        <v>38</v>
      </c>
      <c r="D76" s="23"/>
      <c r="E76" s="23"/>
      <c r="F76" s="24">
        <v>502984807</v>
      </c>
      <c r="G76" s="24">
        <v>16827708</v>
      </c>
      <c r="H76" s="24">
        <f t="shared" si="4"/>
        <v>519812515</v>
      </c>
      <c r="I76" s="24">
        <v>519812515</v>
      </c>
      <c r="J76" s="24">
        <v>427983959</v>
      </c>
      <c r="K76" s="24">
        <f t="shared" si="5"/>
        <v>0</v>
      </c>
      <c r="L76" s="18"/>
    </row>
    <row r="77" spans="1:12" s="2" customFormat="1" ht="12.75" customHeight="1" x14ac:dyDescent="0.25">
      <c r="A77" s="18"/>
      <c r="B77" s="18"/>
      <c r="C77" s="23" t="s">
        <v>39</v>
      </c>
      <c r="D77" s="23"/>
      <c r="E77" s="23"/>
      <c r="F77" s="24">
        <v>1497821428</v>
      </c>
      <c r="G77" s="24">
        <v>37554461</v>
      </c>
      <c r="H77" s="24">
        <f t="shared" si="4"/>
        <v>1535375889</v>
      </c>
      <c r="I77" s="24">
        <v>1535339216</v>
      </c>
      <c r="J77" s="24">
        <v>1524133505</v>
      </c>
      <c r="K77" s="24">
        <f t="shared" si="5"/>
        <v>36673</v>
      </c>
      <c r="L77" s="18"/>
    </row>
    <row r="78" spans="1:12" s="2" customFormat="1" ht="12.75" customHeight="1" x14ac:dyDescent="0.25">
      <c r="A78" s="18"/>
      <c r="B78" s="18"/>
      <c r="C78" s="23" t="s">
        <v>40</v>
      </c>
      <c r="D78" s="23"/>
      <c r="E78" s="23"/>
      <c r="F78" s="24">
        <v>30560022.999999996</v>
      </c>
      <c r="G78" s="24">
        <v>445777.00000000012</v>
      </c>
      <c r="H78" s="24">
        <f t="shared" si="4"/>
        <v>31005799.999999996</v>
      </c>
      <c r="I78" s="24">
        <v>30965760</v>
      </c>
      <c r="J78" s="24">
        <v>30965760</v>
      </c>
      <c r="K78" s="24">
        <f t="shared" si="5"/>
        <v>40039.999999996275</v>
      </c>
      <c r="L78" s="18"/>
    </row>
    <row r="79" spans="1:12" s="2" customFormat="1" ht="12.75" customHeight="1" x14ac:dyDescent="0.25">
      <c r="A79" s="18"/>
      <c r="B79" s="18"/>
      <c r="C79" s="23" t="s">
        <v>41</v>
      </c>
      <c r="D79" s="23"/>
      <c r="E79" s="23"/>
      <c r="F79" s="24">
        <v>10449973</v>
      </c>
      <c r="G79" s="24">
        <v>5856092</v>
      </c>
      <c r="H79" s="24">
        <f t="shared" si="4"/>
        <v>16306065</v>
      </c>
      <c r="I79" s="24">
        <v>16306060.999999998</v>
      </c>
      <c r="J79" s="24">
        <v>11198649</v>
      </c>
      <c r="K79" s="24">
        <f t="shared" si="5"/>
        <v>4.0000000018626451</v>
      </c>
      <c r="L79" s="18"/>
    </row>
    <row r="80" spans="1:12" s="2" customFormat="1" ht="25.5" customHeight="1" x14ac:dyDescent="0.25">
      <c r="A80" s="18"/>
      <c r="B80" s="18"/>
      <c r="C80" s="23" t="s">
        <v>42</v>
      </c>
      <c r="D80" s="23"/>
      <c r="E80" s="23"/>
      <c r="F80" s="24">
        <v>117217576</v>
      </c>
      <c r="G80" s="24">
        <v>2446829</v>
      </c>
      <c r="H80" s="24">
        <f>SUM(F80:G80)</f>
        <v>119664405</v>
      </c>
      <c r="I80" s="24">
        <v>118718077</v>
      </c>
      <c r="J80" s="24">
        <v>114146410</v>
      </c>
      <c r="K80" s="24">
        <f t="shared" si="5"/>
        <v>946328</v>
      </c>
      <c r="L80" s="18"/>
    </row>
    <row r="81" spans="1:12" s="2" customFormat="1" ht="12.75" customHeight="1" x14ac:dyDescent="0.25">
      <c r="A81" s="18"/>
      <c r="B81" s="18"/>
      <c r="C81" s="23" t="s">
        <v>43</v>
      </c>
      <c r="D81" s="23"/>
      <c r="E81" s="23"/>
      <c r="F81" s="24">
        <v>0</v>
      </c>
      <c r="G81" s="24">
        <v>0</v>
      </c>
      <c r="H81" s="24">
        <f t="shared" si="4"/>
        <v>0</v>
      </c>
      <c r="I81" s="24">
        <v>0</v>
      </c>
      <c r="J81" s="24">
        <v>0</v>
      </c>
      <c r="K81" s="24">
        <f t="shared" si="5"/>
        <v>0</v>
      </c>
      <c r="L81" s="18"/>
    </row>
    <row r="82" spans="1:12" s="2" customFormat="1" ht="25.5" customHeight="1" x14ac:dyDescent="0.25">
      <c r="A82" s="18"/>
      <c r="B82" s="18"/>
      <c r="C82" s="23" t="s">
        <v>44</v>
      </c>
      <c r="D82" s="23"/>
      <c r="E82" s="23"/>
      <c r="F82" s="24">
        <v>1556750905</v>
      </c>
      <c r="G82" s="24">
        <v>1522723146</v>
      </c>
      <c r="H82" s="24">
        <f t="shared" si="4"/>
        <v>3079474051</v>
      </c>
      <c r="I82" s="24">
        <v>3076197214</v>
      </c>
      <c r="J82" s="24">
        <v>2772476852</v>
      </c>
      <c r="K82" s="24">
        <f t="shared" si="5"/>
        <v>3276837</v>
      </c>
      <c r="L82" s="18"/>
    </row>
    <row r="83" spans="1:12" s="2" customFormat="1" ht="12.75" x14ac:dyDescent="0.25">
      <c r="A83" s="18"/>
      <c r="B83" s="18"/>
      <c r="C83" s="23" t="s">
        <v>45</v>
      </c>
      <c r="D83" s="23"/>
      <c r="E83" s="23"/>
      <c r="F83" s="24">
        <v>0</v>
      </c>
      <c r="G83" s="24">
        <v>0</v>
      </c>
      <c r="H83" s="24">
        <f t="shared" si="4"/>
        <v>0</v>
      </c>
      <c r="I83" s="24">
        <v>0</v>
      </c>
      <c r="J83" s="24">
        <v>0</v>
      </c>
      <c r="K83" s="24">
        <f t="shared" si="5"/>
        <v>0</v>
      </c>
      <c r="L83" s="18"/>
    </row>
    <row r="84" spans="1:12" s="2" customFormat="1" ht="25.5" customHeight="1" x14ac:dyDescent="0.25">
      <c r="A84" s="18"/>
      <c r="B84" s="18"/>
      <c r="C84" s="23" t="s">
        <v>46</v>
      </c>
      <c r="D84" s="23"/>
      <c r="E84" s="23"/>
      <c r="F84" s="24">
        <v>0</v>
      </c>
      <c r="G84" s="24">
        <v>535952</v>
      </c>
      <c r="H84" s="24">
        <f t="shared" si="4"/>
        <v>535952</v>
      </c>
      <c r="I84" s="24">
        <v>535952</v>
      </c>
      <c r="J84" s="24">
        <v>529375</v>
      </c>
      <c r="K84" s="24">
        <f t="shared" si="5"/>
        <v>0</v>
      </c>
      <c r="L84" s="18"/>
    </row>
    <row r="85" spans="1:12" s="2" customFormat="1" ht="25.5" customHeight="1" x14ac:dyDescent="0.25">
      <c r="A85" s="18"/>
      <c r="B85" s="18"/>
      <c r="C85" s="23" t="s">
        <v>47</v>
      </c>
      <c r="D85" s="23"/>
      <c r="E85" s="23"/>
      <c r="F85" s="24">
        <v>0</v>
      </c>
      <c r="G85" s="24">
        <v>4000000</v>
      </c>
      <c r="H85" s="24">
        <f t="shared" si="4"/>
        <v>4000000</v>
      </c>
      <c r="I85" s="24">
        <v>3999499</v>
      </c>
      <c r="J85" s="24">
        <v>3999499</v>
      </c>
      <c r="K85" s="24">
        <f t="shared" si="5"/>
        <v>501</v>
      </c>
      <c r="L85" s="18"/>
    </row>
    <row r="86" spans="1:12" s="2" customFormat="1" ht="12.75" customHeight="1" x14ac:dyDescent="0.25">
      <c r="A86" s="18"/>
      <c r="B86" s="18"/>
      <c r="C86" s="23" t="s">
        <v>48</v>
      </c>
      <c r="D86" s="23"/>
      <c r="E86" s="23"/>
      <c r="F86" s="24">
        <v>0</v>
      </c>
      <c r="G86" s="24">
        <v>0</v>
      </c>
      <c r="H86" s="24">
        <f t="shared" si="4"/>
        <v>0</v>
      </c>
      <c r="I86" s="24">
        <v>0</v>
      </c>
      <c r="J86" s="24">
        <v>0</v>
      </c>
      <c r="K86" s="24">
        <f t="shared" si="5"/>
        <v>0</v>
      </c>
      <c r="L86" s="18"/>
    </row>
    <row r="87" spans="1:12" s="2" customFormat="1" ht="25.5" customHeight="1" x14ac:dyDescent="0.25">
      <c r="A87" s="18"/>
      <c r="B87" s="18"/>
      <c r="C87" s="23" t="s">
        <v>49</v>
      </c>
      <c r="D87" s="23"/>
      <c r="E87" s="23"/>
      <c r="F87" s="24">
        <v>0</v>
      </c>
      <c r="G87" s="24">
        <v>0</v>
      </c>
      <c r="H87" s="24">
        <f t="shared" si="4"/>
        <v>0</v>
      </c>
      <c r="I87" s="24">
        <v>0</v>
      </c>
      <c r="J87" s="24">
        <v>0</v>
      </c>
      <c r="K87" s="24">
        <f t="shared" si="5"/>
        <v>0</v>
      </c>
      <c r="L87" s="18"/>
    </row>
    <row r="88" spans="1:12" s="2" customFormat="1" ht="25.5" customHeight="1" x14ac:dyDescent="0.25">
      <c r="A88" s="18"/>
      <c r="B88" s="18"/>
      <c r="C88" s="23" t="s">
        <v>50</v>
      </c>
      <c r="D88" s="23"/>
      <c r="E88" s="23"/>
      <c r="F88" s="24">
        <v>0</v>
      </c>
      <c r="G88" s="24">
        <v>0</v>
      </c>
      <c r="H88" s="24">
        <f t="shared" si="4"/>
        <v>0</v>
      </c>
      <c r="I88" s="24">
        <v>0</v>
      </c>
      <c r="J88" s="24">
        <v>0</v>
      </c>
      <c r="K88" s="24">
        <f t="shared" si="5"/>
        <v>0</v>
      </c>
      <c r="L88" s="18"/>
    </row>
    <row r="89" spans="1:12" s="2" customFormat="1" ht="12.75" x14ac:dyDescent="0.25">
      <c r="A89" s="18"/>
      <c r="B89" s="18"/>
      <c r="C89" s="23" t="s">
        <v>51</v>
      </c>
      <c r="D89" s="23"/>
      <c r="E89" s="23"/>
      <c r="F89" s="24">
        <v>0</v>
      </c>
      <c r="G89" s="24">
        <v>0</v>
      </c>
      <c r="H89" s="24">
        <f>SUM(F89:G89)</f>
        <v>0</v>
      </c>
      <c r="I89" s="24">
        <v>0</v>
      </c>
      <c r="J89" s="24">
        <v>0</v>
      </c>
      <c r="K89" s="24">
        <f t="shared" si="5"/>
        <v>0</v>
      </c>
      <c r="L89" s="18"/>
    </row>
    <row r="90" spans="1:12" s="2" customFormat="1" ht="25.5" customHeight="1" x14ac:dyDescent="0.25">
      <c r="A90" s="18"/>
      <c r="B90" s="18"/>
      <c r="C90" s="23" t="s">
        <v>52</v>
      </c>
      <c r="D90" s="23"/>
      <c r="E90" s="23"/>
      <c r="F90" s="24">
        <v>0</v>
      </c>
      <c r="G90" s="24">
        <v>0</v>
      </c>
      <c r="H90" s="24">
        <f t="shared" si="4"/>
        <v>0</v>
      </c>
      <c r="I90" s="24">
        <v>0</v>
      </c>
      <c r="J90" s="24">
        <v>0</v>
      </c>
      <c r="K90" s="24">
        <f t="shared" si="5"/>
        <v>0</v>
      </c>
      <c r="L90" s="18"/>
    </row>
    <row r="91" spans="1:12" s="2" customFormat="1" ht="12.75" customHeight="1" x14ac:dyDescent="0.25">
      <c r="A91" s="18"/>
      <c r="B91" s="18"/>
      <c r="C91" s="23" t="s">
        <v>53</v>
      </c>
      <c r="D91" s="23"/>
      <c r="E91" s="23"/>
      <c r="F91" s="24">
        <v>0</v>
      </c>
      <c r="G91" s="24">
        <v>0</v>
      </c>
      <c r="H91" s="24">
        <f t="shared" si="4"/>
        <v>0</v>
      </c>
      <c r="I91" s="24">
        <v>0</v>
      </c>
      <c r="J91" s="24">
        <v>0</v>
      </c>
      <c r="K91" s="24">
        <f t="shared" si="5"/>
        <v>0</v>
      </c>
      <c r="L91" s="18"/>
    </row>
    <row r="92" spans="1:12" s="2" customFormat="1" ht="12.75" customHeight="1" x14ac:dyDescent="0.25">
      <c r="A92" s="18"/>
      <c r="B92" s="18"/>
      <c r="C92" s="23" t="s">
        <v>54</v>
      </c>
      <c r="D92" s="23"/>
      <c r="E92" s="23"/>
      <c r="F92" s="24">
        <v>0</v>
      </c>
      <c r="G92" s="24">
        <v>3106890</v>
      </c>
      <c r="H92" s="24">
        <f t="shared" si="4"/>
        <v>3106890</v>
      </c>
      <c r="I92" s="24">
        <v>3106890</v>
      </c>
      <c r="J92" s="24">
        <v>3106890</v>
      </c>
      <c r="K92" s="24">
        <f t="shared" si="5"/>
        <v>0</v>
      </c>
      <c r="L92" s="18"/>
    </row>
    <row r="93" spans="1:12" s="2" customFormat="1" ht="3" customHeight="1" x14ac:dyDescent="0.25">
      <c r="A93" s="18"/>
      <c r="B93" s="18"/>
      <c r="C93" s="31"/>
      <c r="D93" s="31"/>
      <c r="E93" s="31"/>
      <c r="F93" s="24"/>
      <c r="G93" s="24"/>
      <c r="H93" s="24"/>
      <c r="I93" s="24"/>
      <c r="J93" s="24"/>
      <c r="K93" s="24"/>
      <c r="L93" s="18"/>
    </row>
    <row r="94" spans="1:12" s="2" customFormat="1" ht="12.75" customHeight="1" x14ac:dyDescent="0.25">
      <c r="A94" s="32" t="s">
        <v>56</v>
      </c>
      <c r="B94" s="32"/>
      <c r="C94" s="32"/>
      <c r="D94" s="32"/>
      <c r="E94" s="32"/>
      <c r="F94" s="33">
        <f>SUM(F10+F52)</f>
        <v>20732209885</v>
      </c>
      <c r="G94" s="33">
        <f>SUM(G10+G52)</f>
        <v>9528273475</v>
      </c>
      <c r="H94" s="33">
        <f>SUM(F94:G94)</f>
        <v>30260483360</v>
      </c>
      <c r="I94" s="33">
        <f>SUM(I10+I52)</f>
        <v>30118735047</v>
      </c>
      <c r="J94" s="33">
        <f>SUM(J10+J52)</f>
        <v>27865870898</v>
      </c>
      <c r="K94" s="33">
        <f>SUM(H94-I94)</f>
        <v>141748313</v>
      </c>
      <c r="L94" s="18"/>
    </row>
    <row r="95" spans="1:12" s="2" customFormat="1" ht="12.75" customHeight="1" x14ac:dyDescent="0.25">
      <c r="A95" s="34" t="s">
        <v>57</v>
      </c>
      <c r="B95" s="35"/>
      <c r="C95" s="35"/>
      <c r="D95" s="35"/>
      <c r="E95" s="35"/>
      <c r="F95" s="36"/>
      <c r="G95" s="36"/>
      <c r="H95" s="36"/>
      <c r="I95" s="36"/>
      <c r="J95" s="36"/>
      <c r="K95" s="36"/>
      <c r="L95" s="18"/>
    </row>
    <row r="96" spans="1:12" x14ac:dyDescent="0.25">
      <c r="A96" s="2"/>
      <c r="B96" s="2"/>
      <c r="C96" s="2"/>
      <c r="D96" s="2"/>
      <c r="E96" s="2"/>
      <c r="F96" s="37"/>
      <c r="G96" s="37"/>
      <c r="H96" s="37"/>
      <c r="I96" s="37"/>
      <c r="J96" s="37"/>
      <c r="K96" s="37"/>
    </row>
  </sheetData>
  <mergeCells count="90">
    <mergeCell ref="C88:E88"/>
    <mergeCell ref="C89:E89"/>
    <mergeCell ref="C90:E90"/>
    <mergeCell ref="C91:E91"/>
    <mergeCell ref="C92:E92"/>
    <mergeCell ref="A94:E94"/>
    <mergeCell ref="C82:E82"/>
    <mergeCell ref="C83:E83"/>
    <mergeCell ref="C84:E84"/>
    <mergeCell ref="C85:E85"/>
    <mergeCell ref="C86:E86"/>
    <mergeCell ref="C87:E87"/>
    <mergeCell ref="C76:E76"/>
    <mergeCell ref="C77:E77"/>
    <mergeCell ref="C78:E78"/>
    <mergeCell ref="C79:E79"/>
    <mergeCell ref="C80:E80"/>
    <mergeCell ref="C81:E81"/>
    <mergeCell ref="C70:E70"/>
    <mergeCell ref="C71:E71"/>
    <mergeCell ref="C72:E72"/>
    <mergeCell ref="C73:E73"/>
    <mergeCell ref="C74:E74"/>
    <mergeCell ref="C75:E75"/>
    <mergeCell ref="C64:E64"/>
    <mergeCell ref="C65:E65"/>
    <mergeCell ref="C66:E66"/>
    <mergeCell ref="C67:E67"/>
    <mergeCell ref="C68:E68"/>
    <mergeCell ref="C69:E69"/>
    <mergeCell ref="C58:E58"/>
    <mergeCell ref="C59:E59"/>
    <mergeCell ref="C60:E60"/>
    <mergeCell ref="C61:E61"/>
    <mergeCell ref="C62:E62"/>
    <mergeCell ref="C63:E63"/>
    <mergeCell ref="C50:E50"/>
    <mergeCell ref="A52:E52"/>
    <mergeCell ref="C54:E54"/>
    <mergeCell ref="C55:E55"/>
    <mergeCell ref="C56:E56"/>
    <mergeCell ref="C57:E57"/>
    <mergeCell ref="C44:E44"/>
    <mergeCell ref="C45:E45"/>
    <mergeCell ref="C46:E46"/>
    <mergeCell ref="C47:E47"/>
    <mergeCell ref="C48:E48"/>
    <mergeCell ref="C49:E49"/>
    <mergeCell ref="C38:E38"/>
    <mergeCell ref="C39:E39"/>
    <mergeCell ref="C40:E40"/>
    <mergeCell ref="C41:E41"/>
    <mergeCell ref="C42:E42"/>
    <mergeCell ref="C43:E43"/>
    <mergeCell ref="C32:E32"/>
    <mergeCell ref="C33:E33"/>
    <mergeCell ref="C34:E34"/>
    <mergeCell ref="C35:E35"/>
    <mergeCell ref="C36:E36"/>
    <mergeCell ref="C37:E37"/>
    <mergeCell ref="C26:E26"/>
    <mergeCell ref="C27:E27"/>
    <mergeCell ref="C28:E28"/>
    <mergeCell ref="C29:E29"/>
    <mergeCell ref="C30:E30"/>
    <mergeCell ref="C31:E31"/>
    <mergeCell ref="C20:E20"/>
    <mergeCell ref="C21:E21"/>
    <mergeCell ref="C22:E22"/>
    <mergeCell ref="C23:E23"/>
    <mergeCell ref="C24:E24"/>
    <mergeCell ref="C25:E25"/>
    <mergeCell ref="C14:E14"/>
    <mergeCell ref="C15:E15"/>
    <mergeCell ref="C16:E16"/>
    <mergeCell ref="C17:E17"/>
    <mergeCell ref="C18:E18"/>
    <mergeCell ref="C19:E19"/>
    <mergeCell ref="A7:E8"/>
    <mergeCell ref="F7:J7"/>
    <mergeCell ref="K7:K8"/>
    <mergeCell ref="A10:E10"/>
    <mergeCell ref="C12:E12"/>
    <mergeCell ref="C13:E13"/>
    <mergeCell ref="A1:K1"/>
    <mergeCell ref="A2:K2"/>
    <mergeCell ref="A3:K3"/>
    <mergeCell ref="A4:K4"/>
    <mergeCell ref="A5:K5"/>
    <mergeCell ref="A6:K6"/>
  </mergeCells>
  <pageMargins left="0.19685039370078741" right="0.19685039370078741" top="0.78740157480314965" bottom="0.78740157480314965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2022-04-08T21:25:33Z</dcterms:created>
  <dcterms:modified xsi:type="dcterms:W3CDTF">2022-04-08T21:25:33Z</dcterms:modified>
</cp:coreProperties>
</file>