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Inf Presupuestaria y Programatica\"/>
    </mc:Choice>
  </mc:AlternateContent>
  <bookViews>
    <workbookView xWindow="-315" yWindow="5235" windowWidth="19320" windowHeight="6165"/>
  </bookViews>
  <sheets>
    <sheet name="19 Entidades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45" l="1"/>
  <c r="F27" i="45"/>
  <c r="F26" i="45"/>
  <c r="F24" i="45"/>
  <c r="F23" i="45"/>
  <c r="F22" i="45"/>
  <c r="F36" i="45" l="1"/>
  <c r="I36" i="45" s="1"/>
  <c r="E15" i="45"/>
  <c r="F16" i="45"/>
  <c r="E44" i="45"/>
  <c r="F50" i="45"/>
  <c r="I50" i="45" s="1"/>
  <c r="F49" i="45"/>
  <c r="I49" i="45" s="1"/>
  <c r="F47" i="45"/>
  <c r="I47" i="45" s="1"/>
  <c r="F45" i="45"/>
  <c r="I45" i="45" s="1"/>
  <c r="I44" i="45" s="1"/>
  <c r="H44" i="45"/>
  <c r="G44" i="45"/>
  <c r="D44" i="45"/>
  <c r="F42" i="45"/>
  <c r="I42" i="45" s="1"/>
  <c r="F41" i="45"/>
  <c r="I41" i="45" s="1"/>
  <c r="F40" i="45"/>
  <c r="F39" i="45"/>
  <c r="I39" i="45" s="1"/>
  <c r="H38" i="45"/>
  <c r="G38" i="45"/>
  <c r="E38" i="45"/>
  <c r="D38" i="45"/>
  <c r="I35" i="45"/>
  <c r="H34" i="45"/>
  <c r="G34" i="45"/>
  <c r="E34" i="45"/>
  <c r="D34" i="45"/>
  <c r="F32" i="45"/>
  <c r="I32" i="45" s="1"/>
  <c r="F31" i="45"/>
  <c r="I31" i="45" s="1"/>
  <c r="F30" i="45"/>
  <c r="I30" i="45"/>
  <c r="H29" i="45"/>
  <c r="G29" i="45"/>
  <c r="E29" i="45"/>
  <c r="D29" i="45"/>
  <c r="D13" i="45" s="1"/>
  <c r="D11" i="45" s="1"/>
  <c r="I27" i="45"/>
  <c r="I26" i="45"/>
  <c r="F25" i="45"/>
  <c r="I25" i="45"/>
  <c r="I24" i="45"/>
  <c r="I23" i="45"/>
  <c r="I22" i="45"/>
  <c r="I21" i="45"/>
  <c r="F20" i="45"/>
  <c r="I20" i="45" s="1"/>
  <c r="H19" i="45"/>
  <c r="G19" i="45"/>
  <c r="E19" i="45"/>
  <c r="D19" i="45"/>
  <c r="F17" i="45"/>
  <c r="I17" i="45" s="1"/>
  <c r="H15" i="45"/>
  <c r="G15" i="45"/>
  <c r="D15" i="45"/>
  <c r="I40" i="45"/>
  <c r="F34" i="45"/>
  <c r="F29" i="45" l="1"/>
  <c r="I34" i="45"/>
  <c r="F19" i="45"/>
  <c r="H13" i="45"/>
  <c r="H11" i="45" s="1"/>
  <c r="I29" i="45"/>
  <c r="F44" i="45"/>
  <c r="I19" i="45"/>
  <c r="E13" i="45"/>
  <c r="E11" i="45" s="1"/>
  <c r="G13" i="45"/>
  <c r="G11" i="45" s="1"/>
  <c r="F15" i="45"/>
  <c r="I38" i="45"/>
  <c r="I16" i="45"/>
  <c r="I15" i="45" s="1"/>
  <c r="F38" i="45"/>
  <c r="F13" i="45" l="1"/>
  <c r="F11" i="45" s="1"/>
  <c r="I13" i="45"/>
  <c r="I11" i="45" s="1"/>
</calcChain>
</file>

<file path=xl/sharedStrings.xml><?xml version="1.0" encoding="utf-8"?>
<sst xmlns="http://schemas.openxmlformats.org/spreadsheetml/2006/main" count="47" uniqueCount="47">
  <si>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</si>
  <si>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</si>
  <si>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</si>
  <si>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</si>
  <si>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</si>
  <si>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</si>
  <si>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</si>
  <si>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</si>
  <si>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</si>
  <si>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</si>
  <si>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</si>
  <si>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</si>
  <si>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</si>
  <si>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</si>
  <si>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</si>
  <si>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</si>
  <si>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</si>
  <si>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</si>
  <si>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</si>
  <si>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</si>
  <si>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</si>
  <si>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</si>
  <si>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</si>
  <si>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</si>
  <si>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</si>
  <si>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</si>
  <si>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</si>
  <si>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</si>
  <si>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</si>
  <si>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</si>
  <si>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</si>
  <si>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</si>
  <si>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</si>
  <si>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</si>
  <si>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</si>
  <si>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</si>
  <si>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</si>
  <si>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</si>
  <si>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</si>
  <si>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</si>
  <si>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</si>
  <si>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</si>
  <si>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</si>
  <si>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</si>
  <si>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ENTIDADES PARAESTATALES Y FIDEICOMISOS NO EMPRESARIALES Y NO FINANCIEROS</t>
  </si>
  <si>
    <t>GOBIERNO CONSTITUCIONAL DEL ESTADO DE CHIAPAS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</si>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</sst>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6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3" fillId="0" borderId="0" xfId="6" applyFont="1" applyBorder="1"/>
    <xf numFmtId="0" fontId="4" fillId="0" borderId="0" xfId="6" applyFont="1" applyBorder="1"/>
    <xf numFmtId="0" fontId="3" fillId="0" borderId="0" xfId="6" applyFont="1"/>
    <xf numFmtId="166" fontId="7" fillId="0" borderId="0" xfId="8" applyNumberFormat="1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166" fontId="9" fillId="0" borderId="0" xfId="8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3" fillId="0" borderId="1" xfId="6" applyFont="1" applyBorder="1"/>
    <xf numFmtId="165" fontId="3" fillId="2" borderId="0" xfId="6" applyNumberFormat="1" applyFont="1" applyFill="1" applyBorder="1" applyAlignment="1">
      <alignment horizontal="right"/>
    </xf>
    <xf numFmtId="0" fontId="4" fillId="0" borderId="0" xfId="6" applyFont="1"/>
    <xf numFmtId="0" fontId="3" fillId="0" borderId="0" xfId="6" applyFont="1" applyFill="1" applyBorder="1"/>
    <xf numFmtId="0" fontId="5" fillId="0" borderId="0" xfId="6" applyFont="1" applyFill="1" applyBorder="1"/>
    <xf numFmtId="0" fontId="3" fillId="0" borderId="0" xfId="6" applyFont="1" applyFill="1"/>
    <xf numFmtId="165" fontId="5" fillId="0" borderId="0" xfId="6" applyNumberFormat="1" applyFont="1" applyFill="1" applyBorder="1" applyAlignment="1">
      <alignment horizontal="right" vertical="center"/>
    </xf>
    <xf numFmtId="0" fontId="5" fillId="0" borderId="0" xfId="6" applyFont="1" applyFill="1" applyAlignment="1">
      <alignment vertical="center"/>
    </xf>
    <xf numFmtId="0" fontId="5" fillId="0" borderId="0" xfId="6" applyFont="1" applyFill="1" applyAlignment="1">
      <alignment horizontal="right"/>
    </xf>
    <xf numFmtId="166" fontId="3" fillId="0" borderId="0" xfId="6" applyNumberFormat="1" applyFont="1"/>
    <xf numFmtId="0" fontId="11" fillId="3" borderId="0" xfId="6" applyFont="1" applyFill="1" applyBorder="1" applyAlignment="1"/>
    <xf numFmtId="164" fontId="15" fillId="4" borderId="7" xfId="0" applyNumberFormat="1" applyFont="1" applyFill="1" applyBorder="1" applyAlignment="1">
      <alignment horizontal="center" vertical="center" wrapText="1"/>
    </xf>
    <xf numFmtId="0" fontId="15" fillId="4" borderId="10" xfId="7" applyFont="1" applyFill="1" applyBorder="1" applyAlignment="1">
      <alignment horizontal="center" vertical="center" wrapText="1"/>
    </xf>
    <xf numFmtId="0" fontId="15" fillId="4" borderId="11" xfId="7" applyFont="1" applyFill="1" applyBorder="1" applyAlignment="1">
      <alignment horizontal="center" vertical="center" wrapText="1"/>
    </xf>
    <xf numFmtId="0" fontId="4" fillId="0" borderId="2" xfId="6" applyFont="1" applyBorder="1" applyAlignment="1">
      <alignment horizontal="left"/>
    </xf>
    <xf numFmtId="0" fontId="5" fillId="0" borderId="0" xfId="6" applyFont="1" applyFill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12" fillId="3" borderId="0" xfId="6" applyFont="1" applyFill="1" applyBorder="1" applyAlignment="1">
      <alignment horizontal="center"/>
    </xf>
    <xf numFmtId="0" fontId="13" fillId="4" borderId="3" xfId="6" applyFont="1" applyFill="1" applyBorder="1" applyAlignment="1">
      <alignment horizontal="center" vertical="center"/>
    </xf>
    <xf numFmtId="0" fontId="13" fillId="4" borderId="4" xfId="6" applyFont="1" applyFill="1" applyBorder="1" applyAlignment="1">
      <alignment horizontal="center" vertical="center"/>
    </xf>
    <xf numFmtId="0" fontId="13" fillId="4" borderId="6" xfId="6" applyFont="1" applyFill="1" applyBorder="1" applyAlignment="1">
      <alignment horizontal="center" vertical="center"/>
    </xf>
    <xf numFmtId="0" fontId="13" fillId="4" borderId="7" xfId="6" applyFont="1" applyFill="1" applyBorder="1" applyAlignment="1">
      <alignment horizontal="center" vertical="center"/>
    </xf>
    <xf numFmtId="0" fontId="13" fillId="4" borderId="9" xfId="6" applyFont="1" applyFill="1" applyBorder="1" applyAlignment="1">
      <alignment horizontal="center" vertical="center"/>
    </xf>
    <xf numFmtId="0" fontId="13" fillId="4" borderId="10" xfId="6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164" fontId="15" fillId="4" borderId="5" xfId="0" applyNumberFormat="1" applyFont="1" applyFill="1" applyBorder="1" applyAlignment="1">
      <alignment horizontal="center" vertical="center" wrapText="1"/>
    </xf>
    <xf numFmtId="164" fontId="15" fillId="4" borderId="8" xfId="0" applyNumberFormat="1" applyFont="1" applyFill="1" applyBorder="1" applyAlignment="1">
      <alignment horizontal="center" vertical="center" wrapText="1"/>
    </xf>
    <xf numFmtId="0" fontId="11" fillId="3" borderId="0" xfId="6" applyFont="1" applyFill="1" applyBorder="1" applyAlignment="1">
      <alignment horizontal="center"/>
    </xf>
  </cellXfs>
  <cellStyles count="11">
    <cellStyle name="Normal" xfId="0" builtinId="0"/>
    <cellStyle name="Normal 11" xfId="6"/>
    <cellStyle name="Normal 11 2" xfId="9"/>
    <cellStyle name="Normal 12" xfId="7"/>
    <cellStyle name="Normal 12 3" xfId="10"/>
    <cellStyle name="Normal 2 2" xfId="2"/>
    <cellStyle name="Normal 3" xfId="4"/>
    <cellStyle name="Normal 3_1. Ingreso Público" xfId="8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8"/>
  <sheetViews>
    <sheetView showGridLines="0" tabSelected="1" zoomScaleNormal="100" workbookViewId="0">
      <selection activeCell="A11" sqref="A10:XFD11"/>
    </sheetView>
  </sheetViews>
  <sheetFormatPr baseColWidth="10" defaultRowHeight="12.75" x14ac:dyDescent="0.2"/>
  <cols>
    <col min="1" max="2" width="2.7109375" style="3" customWidth="1"/>
    <col min="3" max="3" width="57.7109375" style="3" customWidth="1"/>
    <col min="4" max="4" width="13.7109375" style="3" bestFit="1" customWidth="1"/>
    <col min="5" max="5" width="14.28515625" style="3" bestFit="1" customWidth="1"/>
    <col min="6" max="6" width="14.28515625" style="3" customWidth="1"/>
    <col min="7" max="7" width="14.42578125" style="3" customWidth="1"/>
    <col min="8" max="8" width="14.7109375" style="3" customWidth="1"/>
    <col min="9" max="9" width="14" style="3" customWidth="1"/>
    <col min="10" max="10" width="11.42578125" style="3"/>
  </cols>
  <sheetData>
    <row r="1" spans="1:10" s="3" customFormat="1" ht="2.25" customHeight="1" x14ac:dyDescent="0.2">
      <c r="A1" s="19"/>
      <c r="B1" s="19"/>
      <c r="C1" s="19"/>
      <c r="D1" s="19"/>
      <c r="E1" s="19"/>
      <c r="F1" s="19"/>
      <c r="G1" s="19"/>
      <c r="H1" s="19"/>
      <c r="I1" s="19"/>
      <c r="J1" s="1"/>
    </row>
    <row r="2" spans="1:10" s="3" customFormat="1" ht="12.75" customHeight="1" x14ac:dyDescent="0.2">
      <c r="A2" s="38" t="s">
        <v>45</v>
      </c>
      <c r="B2" s="38"/>
      <c r="C2" s="38"/>
      <c r="D2" s="38"/>
      <c r="E2" s="38"/>
      <c r="F2" s="38"/>
      <c r="G2" s="38"/>
      <c r="H2" s="38"/>
      <c r="I2" s="38"/>
      <c r="J2" s="1"/>
    </row>
    <row r="3" spans="1:10" s="3" customFormat="1" ht="12.75" customHeight="1" x14ac:dyDescent="0.2">
      <c r="A3" s="38" t="s">
        <v>44</v>
      </c>
      <c r="B3" s="38"/>
      <c r="C3" s="38"/>
      <c r="D3" s="38"/>
      <c r="E3" s="38"/>
      <c r="F3" s="38"/>
      <c r="G3" s="38"/>
      <c r="H3" s="38"/>
      <c r="I3" s="38"/>
      <c r="J3" s="1"/>
    </row>
    <row r="4" spans="1:10" s="3" customFormat="1" x14ac:dyDescent="0.2">
      <c r="A4" s="38" t="s">
        <v>0</v>
      </c>
      <c r="B4" s="38"/>
      <c r="C4" s="38"/>
      <c r="D4" s="38"/>
      <c r="E4" s="38"/>
      <c r="F4" s="38"/>
      <c r="G4" s="38"/>
      <c r="H4" s="38"/>
      <c r="I4" s="38"/>
      <c r="J4" s="1"/>
    </row>
    <row r="5" spans="1:10" s="3" customFormat="1" x14ac:dyDescent="0.2">
      <c r="A5" s="27" t="s">
        <v>46</v>
      </c>
      <c r="B5" s="27"/>
      <c r="C5" s="27"/>
      <c r="D5" s="27"/>
      <c r="E5" s="27"/>
      <c r="F5" s="27"/>
      <c r="G5" s="27"/>
      <c r="H5" s="27"/>
      <c r="I5" s="27"/>
      <c r="J5" s="1"/>
    </row>
    <row r="6" spans="1:10" s="3" customForma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1"/>
    </row>
    <row r="7" spans="1:10" s="11" customFormat="1" ht="15.75" customHeight="1" x14ac:dyDescent="0.2">
      <c r="A7" s="28" t="s">
        <v>2</v>
      </c>
      <c r="B7" s="29"/>
      <c r="C7" s="29"/>
      <c r="D7" s="34" t="s">
        <v>3</v>
      </c>
      <c r="E7" s="35"/>
      <c r="F7" s="35"/>
      <c r="G7" s="35"/>
      <c r="H7" s="35"/>
      <c r="I7" s="36" t="s">
        <v>4</v>
      </c>
      <c r="J7" s="2"/>
    </row>
    <row r="8" spans="1:10" s="11" customFormat="1" ht="28.5" customHeight="1" x14ac:dyDescent="0.2">
      <c r="A8" s="30"/>
      <c r="B8" s="31"/>
      <c r="C8" s="31"/>
      <c r="D8" s="20" t="s">
        <v>5</v>
      </c>
      <c r="E8" s="20" t="s">
        <v>6</v>
      </c>
      <c r="F8" s="20" t="s">
        <v>7</v>
      </c>
      <c r="G8" s="20" t="s">
        <v>8</v>
      </c>
      <c r="H8" s="20" t="s">
        <v>9</v>
      </c>
      <c r="I8" s="37"/>
      <c r="J8" s="2"/>
    </row>
    <row r="9" spans="1:10" s="11" customFormat="1" ht="13.5" customHeight="1" x14ac:dyDescent="0.2">
      <c r="A9" s="32"/>
      <c r="B9" s="33"/>
      <c r="C9" s="33"/>
      <c r="D9" s="21">
        <v>1</v>
      </c>
      <c r="E9" s="21">
        <v>2</v>
      </c>
      <c r="F9" s="21" t="s">
        <v>10</v>
      </c>
      <c r="G9" s="21">
        <v>4</v>
      </c>
      <c r="H9" s="21">
        <v>5</v>
      </c>
      <c r="I9" s="22" t="s">
        <v>11</v>
      </c>
      <c r="J9" s="2"/>
    </row>
    <row r="10" spans="1:10" s="14" customFormat="1" ht="2.25" customHeight="1" x14ac:dyDescent="0.2">
      <c r="A10" s="12"/>
      <c r="B10" s="12"/>
      <c r="C10" s="12"/>
      <c r="D10" s="13"/>
      <c r="E10" s="13"/>
      <c r="F10" s="13"/>
      <c r="G10" s="13"/>
      <c r="H10" s="13"/>
      <c r="I10" s="13"/>
      <c r="J10" s="12"/>
    </row>
    <row r="11" spans="1:10" s="16" customFormat="1" x14ac:dyDescent="0.2">
      <c r="A11" s="24" t="s">
        <v>12</v>
      </c>
      <c r="B11" s="24"/>
      <c r="C11" s="24"/>
      <c r="D11" s="15">
        <f t="shared" ref="D11:I11" si="0">SUM(D13,D47,D49,D50)</f>
        <v>20732209885</v>
      </c>
      <c r="E11" s="15">
        <f t="shared" si="0"/>
        <v>9528273475</v>
      </c>
      <c r="F11" s="15">
        <f t="shared" si="0"/>
        <v>30260483360</v>
      </c>
      <c r="G11" s="15">
        <f>SUM(G13,G47,G49,G50)</f>
        <v>30118735047</v>
      </c>
      <c r="H11" s="15">
        <f t="shared" si="0"/>
        <v>27865870898</v>
      </c>
      <c r="I11" s="15">
        <f t="shared" si="0"/>
        <v>141748313</v>
      </c>
    </row>
    <row r="12" spans="1:10" s="14" customFormat="1" ht="6.75" customHeight="1" x14ac:dyDescent="0.2">
      <c r="D12" s="17"/>
      <c r="E12" s="17"/>
      <c r="F12" s="17"/>
      <c r="G12" s="17"/>
      <c r="H12" s="17"/>
      <c r="I12" s="17"/>
    </row>
    <row r="13" spans="1:10" s="8" customFormat="1" ht="12" x14ac:dyDescent="0.2">
      <c r="A13" s="25" t="s">
        <v>13</v>
      </c>
      <c r="B13" s="25"/>
      <c r="C13" s="25"/>
      <c r="D13" s="4">
        <f>SUM(D15,D19,D29,D34,D38,D44)</f>
        <v>20732209885</v>
      </c>
      <c r="E13" s="4">
        <f>SUM(E15,E19,E29,E34,E38,E44)</f>
        <v>9505477570</v>
      </c>
      <c r="F13" s="4">
        <f t="shared" ref="F13:I13" si="1">SUM(F15,F19,F29,F34,F38,F44)</f>
        <v>30237687455</v>
      </c>
      <c r="G13" s="4">
        <f>SUM(G15,G19,G29,G34,G38,G44)</f>
        <v>30095939142</v>
      </c>
      <c r="H13" s="4">
        <f t="shared" si="1"/>
        <v>27843074993</v>
      </c>
      <c r="I13" s="4">
        <f t="shared" si="1"/>
        <v>141748313</v>
      </c>
    </row>
    <row r="14" spans="1:10" s="8" customFormat="1" ht="4.5" customHeight="1" x14ac:dyDescent="0.2">
      <c r="D14" s="4"/>
      <c r="E14" s="4"/>
      <c r="F14" s="4"/>
      <c r="G14" s="4"/>
      <c r="H14" s="4"/>
      <c r="I14" s="4"/>
    </row>
    <row r="15" spans="1:10" s="8" customFormat="1" ht="12.75" customHeight="1" x14ac:dyDescent="0.2">
      <c r="B15" s="25" t="s">
        <v>14</v>
      </c>
      <c r="C15" s="25"/>
      <c r="D15" s="4">
        <f>SUM(D16:D17)</f>
        <v>403321434</v>
      </c>
      <c r="E15" s="4">
        <f>SUM(E16:E17)</f>
        <v>56084677</v>
      </c>
      <c r="F15" s="4">
        <f t="shared" ref="F15:I15" si="2">SUM(F16:F17)</f>
        <v>459406111</v>
      </c>
      <c r="G15" s="4">
        <f t="shared" si="2"/>
        <v>453885197</v>
      </c>
      <c r="H15" s="4">
        <f t="shared" si="2"/>
        <v>447945920</v>
      </c>
      <c r="I15" s="4">
        <f t="shared" si="2"/>
        <v>5520914</v>
      </c>
    </row>
    <row r="16" spans="1:10" s="5" customFormat="1" ht="12.75" customHeight="1" x14ac:dyDescent="0.2">
      <c r="C16" s="6" t="s">
        <v>15</v>
      </c>
      <c r="D16" s="7">
        <v>359069808</v>
      </c>
      <c r="E16" s="7">
        <v>-3246483</v>
      </c>
      <c r="F16" s="7">
        <f>D16+E16</f>
        <v>355823325</v>
      </c>
      <c r="G16" s="7">
        <v>351739609</v>
      </c>
      <c r="H16" s="7">
        <v>349971939</v>
      </c>
      <c r="I16" s="7">
        <f>F16-G16</f>
        <v>4083716</v>
      </c>
    </row>
    <row r="17" spans="2:9" s="5" customFormat="1" ht="12.75" customHeight="1" x14ac:dyDescent="0.2">
      <c r="C17" s="6" t="s">
        <v>16</v>
      </c>
      <c r="D17" s="7">
        <v>44251626</v>
      </c>
      <c r="E17" s="7">
        <v>59331160</v>
      </c>
      <c r="F17" s="7">
        <f>D17+E17</f>
        <v>103582786</v>
      </c>
      <c r="G17" s="7">
        <v>102145588</v>
      </c>
      <c r="H17" s="7">
        <v>97973981</v>
      </c>
      <c r="I17" s="7">
        <f>F17-G17</f>
        <v>1437198</v>
      </c>
    </row>
    <row r="18" spans="2:9" s="5" customFormat="1" ht="3" customHeight="1" x14ac:dyDescent="0.2"/>
    <row r="19" spans="2:9" s="5" customFormat="1" ht="12.75" customHeight="1" x14ac:dyDescent="0.2">
      <c r="B19" s="26" t="s">
        <v>17</v>
      </c>
      <c r="C19" s="26"/>
      <c r="D19" s="4">
        <f>SUM(D20:D27)</f>
        <v>9899643819</v>
      </c>
      <c r="E19" s="4">
        <f>SUM(E20:E27)</f>
        <v>3470896529</v>
      </c>
      <c r="F19" s="4">
        <f>SUM(F20:F27)</f>
        <v>13370540348</v>
      </c>
      <c r="G19" s="4">
        <f t="shared" ref="G19:I19" si="3">SUM(G20:G27)</f>
        <v>13247454502</v>
      </c>
      <c r="H19" s="4">
        <f t="shared" si="3"/>
        <v>12578384237</v>
      </c>
      <c r="I19" s="4">
        <f t="shared" si="3"/>
        <v>123085846</v>
      </c>
    </row>
    <row r="20" spans="2:9" s="5" customFormat="1" ht="12.75" customHeight="1" x14ac:dyDescent="0.2">
      <c r="C20" s="6" t="s">
        <v>18</v>
      </c>
      <c r="D20" s="7">
        <v>6436082198</v>
      </c>
      <c r="E20" s="7">
        <v>1317548493</v>
      </c>
      <c r="F20" s="7">
        <f t="shared" ref="F20:F25" si="4">D20+E20</f>
        <v>7753630691</v>
      </c>
      <c r="G20" s="7">
        <v>7724020341</v>
      </c>
      <c r="H20" s="7">
        <v>7457454683</v>
      </c>
      <c r="I20" s="7">
        <f t="shared" ref="I20:I27" si="5">F20-G20</f>
        <v>29610350</v>
      </c>
    </row>
    <row r="21" spans="2:9" s="5" customFormat="1" ht="12.75" customHeight="1" x14ac:dyDescent="0.2">
      <c r="C21" s="6" t="s">
        <v>19</v>
      </c>
      <c r="D21" s="7">
        <v>0</v>
      </c>
      <c r="E21" s="7">
        <v>0</v>
      </c>
      <c r="F21" s="7">
        <f>D21+E21</f>
        <v>0</v>
      </c>
      <c r="G21" s="7">
        <v>0</v>
      </c>
      <c r="H21" s="7">
        <v>0</v>
      </c>
      <c r="I21" s="7">
        <f t="shared" si="5"/>
        <v>0</v>
      </c>
    </row>
    <row r="22" spans="2:9" s="5" customFormat="1" ht="12.75" customHeight="1" x14ac:dyDescent="0.2">
      <c r="C22" s="6" t="s">
        <v>20</v>
      </c>
      <c r="D22" s="7">
        <v>30194862</v>
      </c>
      <c r="E22" s="7">
        <v>-62688</v>
      </c>
      <c r="F22" s="7">
        <f>D22+E22</f>
        <v>30132174</v>
      </c>
      <c r="G22" s="7">
        <v>30132174</v>
      </c>
      <c r="H22" s="7">
        <v>28810704</v>
      </c>
      <c r="I22" s="7">
        <f t="shared" si="5"/>
        <v>0</v>
      </c>
    </row>
    <row r="23" spans="2:9" s="5" customFormat="1" ht="12.75" customHeight="1" x14ac:dyDescent="0.2">
      <c r="C23" s="6" t="s">
        <v>21</v>
      </c>
      <c r="D23" s="7">
        <v>491695335</v>
      </c>
      <c r="E23" s="7">
        <v>46394656</v>
      </c>
      <c r="F23" s="7">
        <f>D23+E23</f>
        <v>538089991</v>
      </c>
      <c r="G23" s="7">
        <v>527155783</v>
      </c>
      <c r="H23" s="7">
        <v>507230221</v>
      </c>
      <c r="I23" s="7">
        <f t="shared" si="5"/>
        <v>10934208</v>
      </c>
    </row>
    <row r="24" spans="2:9" s="5" customFormat="1" ht="12.75" customHeight="1" x14ac:dyDescent="0.2">
      <c r="C24" s="6" t="s">
        <v>22</v>
      </c>
      <c r="D24" s="7">
        <v>22305107</v>
      </c>
      <c r="E24" s="7">
        <v>1951875</v>
      </c>
      <c r="F24" s="7">
        <f>D24+E24</f>
        <v>24256982</v>
      </c>
      <c r="G24" s="7">
        <v>24055806</v>
      </c>
      <c r="H24" s="7">
        <v>23268873</v>
      </c>
      <c r="I24" s="7">
        <f t="shared" si="5"/>
        <v>201176</v>
      </c>
    </row>
    <row r="25" spans="2:9" s="5" customFormat="1" ht="12.75" customHeight="1" x14ac:dyDescent="0.2">
      <c r="C25" s="6" t="s">
        <v>23</v>
      </c>
      <c r="D25" s="7">
        <v>0</v>
      </c>
      <c r="E25" s="7">
        <v>0</v>
      </c>
      <c r="F25" s="7">
        <f t="shared" si="4"/>
        <v>0</v>
      </c>
      <c r="G25" s="7">
        <v>0</v>
      </c>
      <c r="H25" s="7">
        <v>0</v>
      </c>
      <c r="I25" s="7">
        <f t="shared" si="5"/>
        <v>0</v>
      </c>
    </row>
    <row r="26" spans="2:9" s="5" customFormat="1" ht="12.75" customHeight="1" x14ac:dyDescent="0.2">
      <c r="C26" s="6" t="s">
        <v>24</v>
      </c>
      <c r="D26" s="7">
        <v>67400360</v>
      </c>
      <c r="E26" s="7">
        <v>11812302</v>
      </c>
      <c r="F26" s="7">
        <f>D26+E26</f>
        <v>79212662</v>
      </c>
      <c r="G26" s="7">
        <v>79157784</v>
      </c>
      <c r="H26" s="7">
        <v>76352360</v>
      </c>
      <c r="I26" s="7">
        <f t="shared" si="5"/>
        <v>54878</v>
      </c>
    </row>
    <row r="27" spans="2:9" s="5" customFormat="1" ht="12.75" customHeight="1" x14ac:dyDescent="0.2">
      <c r="C27" s="6" t="s">
        <v>25</v>
      </c>
      <c r="D27" s="7">
        <v>2851965957</v>
      </c>
      <c r="E27" s="7">
        <v>2093251891</v>
      </c>
      <c r="F27" s="7">
        <f>D27+E27</f>
        <v>4945217848</v>
      </c>
      <c r="G27" s="7">
        <v>4862932614</v>
      </c>
      <c r="H27" s="7">
        <v>4485267396</v>
      </c>
      <c r="I27" s="7">
        <f t="shared" si="5"/>
        <v>82285234</v>
      </c>
    </row>
    <row r="28" spans="2:9" s="5" customFormat="1" ht="3" customHeight="1" x14ac:dyDescent="0.2">
      <c r="F28" s="8"/>
    </row>
    <row r="29" spans="2:9" s="5" customFormat="1" ht="12.75" customHeight="1" x14ac:dyDescent="0.2">
      <c r="B29" s="26" t="s">
        <v>26</v>
      </c>
      <c r="C29" s="26"/>
      <c r="D29" s="4">
        <f>SUM(D30:D32)</f>
        <v>0</v>
      </c>
      <c r="E29" s="4">
        <f t="shared" ref="E29:I29" si="6">SUM(E30:E32)</f>
        <v>9528832</v>
      </c>
      <c r="F29" s="4">
        <f t="shared" si="6"/>
        <v>9528832</v>
      </c>
      <c r="G29" s="4">
        <f t="shared" si="6"/>
        <v>9320979</v>
      </c>
      <c r="H29" s="4">
        <f t="shared" si="6"/>
        <v>9035750</v>
      </c>
      <c r="I29" s="4">
        <f t="shared" si="6"/>
        <v>207853</v>
      </c>
    </row>
    <row r="30" spans="2:9" s="5" customFormat="1" ht="12.75" customHeight="1" x14ac:dyDescent="0.2">
      <c r="C30" s="6" t="s">
        <v>27</v>
      </c>
      <c r="D30" s="7">
        <v>0</v>
      </c>
      <c r="E30" s="7">
        <v>0</v>
      </c>
      <c r="F30" s="7">
        <f t="shared" ref="F30:F32" si="7">D30+E30</f>
        <v>0</v>
      </c>
      <c r="G30" s="7">
        <v>0</v>
      </c>
      <c r="H30" s="7">
        <v>0</v>
      </c>
      <c r="I30" s="7">
        <f t="shared" ref="I30:I32" si="8">F30-G30</f>
        <v>0</v>
      </c>
    </row>
    <row r="31" spans="2:9" s="5" customFormat="1" ht="12.75" customHeight="1" x14ac:dyDescent="0.2">
      <c r="C31" s="6" t="s">
        <v>28</v>
      </c>
      <c r="D31" s="7">
        <v>0</v>
      </c>
      <c r="E31" s="7">
        <v>9528832</v>
      </c>
      <c r="F31" s="7">
        <f t="shared" si="7"/>
        <v>9528832</v>
      </c>
      <c r="G31" s="7">
        <v>9320979</v>
      </c>
      <c r="H31" s="7">
        <v>9035750</v>
      </c>
      <c r="I31" s="7">
        <f t="shared" si="8"/>
        <v>207853</v>
      </c>
    </row>
    <row r="32" spans="2:9" s="5" customFormat="1" ht="12.75" customHeight="1" x14ac:dyDescent="0.2">
      <c r="C32" s="6" t="s">
        <v>29</v>
      </c>
      <c r="D32" s="7">
        <v>0</v>
      </c>
      <c r="E32" s="7">
        <v>0</v>
      </c>
      <c r="F32" s="7">
        <f t="shared" si="7"/>
        <v>0</v>
      </c>
      <c r="G32" s="7">
        <v>0</v>
      </c>
      <c r="H32" s="7">
        <v>0</v>
      </c>
      <c r="I32" s="7">
        <f t="shared" si="8"/>
        <v>0</v>
      </c>
    </row>
    <row r="33" spans="1:9" s="5" customFormat="1" ht="3" customHeight="1" x14ac:dyDescent="0.2">
      <c r="F33" s="8"/>
    </row>
    <row r="34" spans="1:9" s="5" customFormat="1" ht="12.75" customHeight="1" x14ac:dyDescent="0.2">
      <c r="B34" s="26" t="s">
        <v>30</v>
      </c>
      <c r="C34" s="26"/>
      <c r="D34" s="4">
        <f>SUM(D35:D36)</f>
        <v>459851218</v>
      </c>
      <c r="E34" s="4">
        <f t="shared" ref="E34:I34" si="9">SUM(E35:E36)</f>
        <v>27454608</v>
      </c>
      <c r="F34" s="4">
        <f t="shared" si="9"/>
        <v>487305826</v>
      </c>
      <c r="G34" s="4">
        <f t="shared" si="9"/>
        <v>486703804</v>
      </c>
      <c r="H34" s="4">
        <f t="shared" si="9"/>
        <v>485669137</v>
      </c>
      <c r="I34" s="4">
        <f t="shared" si="9"/>
        <v>602022</v>
      </c>
    </row>
    <row r="35" spans="1:9" s="5" customFormat="1" ht="12.75" customHeight="1" x14ac:dyDescent="0.2">
      <c r="C35" s="6" t="s">
        <v>31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f t="shared" ref="I35:I36" si="10">F35-G35</f>
        <v>0</v>
      </c>
    </row>
    <row r="36" spans="1:9" s="5" customFormat="1" ht="12.75" customHeight="1" x14ac:dyDescent="0.2">
      <c r="C36" s="6" t="s">
        <v>32</v>
      </c>
      <c r="D36" s="7">
        <v>459851218</v>
      </c>
      <c r="E36" s="7">
        <v>27454608</v>
      </c>
      <c r="F36" s="7">
        <f t="shared" ref="F36" si="11">D36+E36</f>
        <v>487305826</v>
      </c>
      <c r="G36" s="7">
        <v>486703804</v>
      </c>
      <c r="H36" s="7">
        <v>485669137</v>
      </c>
      <c r="I36" s="7">
        <f t="shared" si="10"/>
        <v>602022</v>
      </c>
    </row>
    <row r="37" spans="1:9" s="5" customFormat="1" ht="3" customHeight="1" x14ac:dyDescent="0.2">
      <c r="F37" s="8"/>
    </row>
    <row r="38" spans="1:9" s="5" customFormat="1" ht="12.75" customHeight="1" x14ac:dyDescent="0.2">
      <c r="B38" s="26" t="s">
        <v>33</v>
      </c>
      <c r="C38" s="26"/>
      <c r="D38" s="4">
        <f>SUM(D39:D42)</f>
        <v>0</v>
      </c>
      <c r="E38" s="4">
        <f t="shared" ref="E38:I38" si="12">SUM(E39:E42)</f>
        <v>0</v>
      </c>
      <c r="F38" s="4">
        <f t="shared" si="12"/>
        <v>0</v>
      </c>
      <c r="G38" s="4">
        <f t="shared" si="12"/>
        <v>0</v>
      </c>
      <c r="H38" s="4">
        <f t="shared" si="12"/>
        <v>0</v>
      </c>
      <c r="I38" s="4">
        <f t="shared" si="12"/>
        <v>0</v>
      </c>
    </row>
    <row r="39" spans="1:9" s="5" customFormat="1" ht="12.75" customHeight="1" x14ac:dyDescent="0.2">
      <c r="C39" s="6" t="s">
        <v>34</v>
      </c>
      <c r="D39" s="7">
        <v>0</v>
      </c>
      <c r="E39" s="7">
        <v>0</v>
      </c>
      <c r="F39" s="7">
        <f t="shared" ref="F39:F42" si="13">D39+E39</f>
        <v>0</v>
      </c>
      <c r="G39" s="7">
        <v>0</v>
      </c>
      <c r="H39" s="7">
        <v>0</v>
      </c>
      <c r="I39" s="7">
        <f t="shared" ref="I39:I42" si="14">F39-G39</f>
        <v>0</v>
      </c>
    </row>
    <row r="40" spans="1:9" s="5" customFormat="1" ht="12.75" customHeight="1" x14ac:dyDescent="0.2">
      <c r="C40" s="6" t="s">
        <v>35</v>
      </c>
      <c r="D40" s="7">
        <v>0</v>
      </c>
      <c r="E40" s="7">
        <v>0</v>
      </c>
      <c r="F40" s="7">
        <f t="shared" si="13"/>
        <v>0</v>
      </c>
      <c r="G40" s="7">
        <v>0</v>
      </c>
      <c r="H40" s="7">
        <v>0</v>
      </c>
      <c r="I40" s="7">
        <f t="shared" si="14"/>
        <v>0</v>
      </c>
    </row>
    <row r="41" spans="1:9" s="5" customFormat="1" ht="12.75" customHeight="1" x14ac:dyDescent="0.2">
      <c r="C41" s="6" t="s">
        <v>36</v>
      </c>
      <c r="D41" s="7">
        <v>0</v>
      </c>
      <c r="E41" s="7">
        <v>0</v>
      </c>
      <c r="F41" s="7">
        <f t="shared" si="13"/>
        <v>0</v>
      </c>
      <c r="G41" s="7">
        <v>0</v>
      </c>
      <c r="H41" s="7">
        <v>0</v>
      </c>
      <c r="I41" s="7">
        <f t="shared" si="14"/>
        <v>0</v>
      </c>
    </row>
    <row r="42" spans="1:9" s="5" customFormat="1" ht="12.75" customHeight="1" x14ac:dyDescent="0.2">
      <c r="C42" s="6" t="s">
        <v>37</v>
      </c>
      <c r="D42" s="7">
        <v>0</v>
      </c>
      <c r="E42" s="7">
        <v>0</v>
      </c>
      <c r="F42" s="7">
        <f t="shared" si="13"/>
        <v>0</v>
      </c>
      <c r="G42" s="7">
        <v>0</v>
      </c>
      <c r="H42" s="7">
        <v>0</v>
      </c>
      <c r="I42" s="7">
        <f t="shared" si="14"/>
        <v>0</v>
      </c>
    </row>
    <row r="43" spans="1:9" s="5" customFormat="1" ht="3" customHeight="1" x14ac:dyDescent="0.2">
      <c r="F43" s="8"/>
    </row>
    <row r="44" spans="1:9" s="5" customFormat="1" ht="12.75" customHeight="1" x14ac:dyDescent="0.2">
      <c r="B44" s="26" t="s">
        <v>38</v>
      </c>
      <c r="C44" s="26"/>
      <c r="D44" s="4">
        <f>SUM(D45)</f>
        <v>9969393414</v>
      </c>
      <c r="E44" s="4">
        <f>SUM(E45)</f>
        <v>5941512924</v>
      </c>
      <c r="F44" s="4">
        <f t="shared" ref="F44:I44" si="15">SUM(F45)</f>
        <v>15910906338</v>
      </c>
      <c r="G44" s="4">
        <f t="shared" si="15"/>
        <v>15898574660</v>
      </c>
      <c r="H44" s="4">
        <f t="shared" si="15"/>
        <v>14322039949</v>
      </c>
      <c r="I44" s="4">
        <f t="shared" si="15"/>
        <v>12331678</v>
      </c>
    </row>
    <row r="45" spans="1:9" s="5" customFormat="1" ht="12.75" customHeight="1" x14ac:dyDescent="0.2">
      <c r="C45" s="5" t="s">
        <v>39</v>
      </c>
      <c r="D45" s="7">
        <v>9969393414</v>
      </c>
      <c r="E45" s="7">
        <v>5941512924</v>
      </c>
      <c r="F45" s="7">
        <f t="shared" ref="F45" si="16">D45+E45</f>
        <v>15910906338</v>
      </c>
      <c r="G45" s="7">
        <v>15898574660</v>
      </c>
      <c r="H45" s="7">
        <v>14322039949</v>
      </c>
      <c r="I45" s="7">
        <f>F45-G45</f>
        <v>12331678</v>
      </c>
    </row>
    <row r="46" spans="1:9" s="5" customFormat="1" ht="4.5" customHeight="1" x14ac:dyDescent="0.2">
      <c r="F46" s="8"/>
    </row>
    <row r="47" spans="1:9" s="5" customFormat="1" ht="12.75" customHeight="1" x14ac:dyDescent="0.2">
      <c r="A47" s="26" t="s">
        <v>40</v>
      </c>
      <c r="B47" s="26"/>
      <c r="C47" s="26"/>
      <c r="D47" s="4">
        <v>0</v>
      </c>
      <c r="E47" s="4">
        <v>0</v>
      </c>
      <c r="F47" s="4">
        <f t="shared" ref="F47" si="17">D47+E47</f>
        <v>0</v>
      </c>
      <c r="G47" s="4">
        <v>0</v>
      </c>
      <c r="H47" s="4">
        <v>0</v>
      </c>
      <c r="I47" s="4">
        <f>F47-G47</f>
        <v>0</v>
      </c>
    </row>
    <row r="48" spans="1:9" s="5" customFormat="1" ht="3" customHeight="1" x14ac:dyDescent="0.2">
      <c r="D48" s="4"/>
      <c r="E48" s="4"/>
      <c r="F48" s="4"/>
      <c r="G48" s="4"/>
      <c r="H48" s="4"/>
      <c r="I48" s="4"/>
    </row>
    <row r="49" spans="1:9" s="5" customFormat="1" ht="12.75" customHeight="1" x14ac:dyDescent="0.2">
      <c r="A49" s="26" t="s">
        <v>41</v>
      </c>
      <c r="B49" s="26"/>
      <c r="C49" s="26"/>
      <c r="D49" s="4">
        <v>0</v>
      </c>
      <c r="E49" s="4">
        <v>0</v>
      </c>
      <c r="F49" s="4">
        <f t="shared" ref="F49:F50" si="18">D49+E49</f>
        <v>0</v>
      </c>
      <c r="G49" s="4">
        <v>0</v>
      </c>
      <c r="H49" s="4">
        <v>0</v>
      </c>
      <c r="I49" s="4">
        <f t="shared" ref="I49" si="19">F49-G49</f>
        <v>0</v>
      </c>
    </row>
    <row r="50" spans="1:9" s="5" customFormat="1" ht="12.75" customHeight="1" x14ac:dyDescent="0.2">
      <c r="A50" s="26" t="s">
        <v>42</v>
      </c>
      <c r="B50" s="26"/>
      <c r="C50" s="26"/>
      <c r="D50" s="4">
        <v>0</v>
      </c>
      <c r="E50" s="4">
        <v>22795905</v>
      </c>
      <c r="F50" s="4">
        <f t="shared" si="18"/>
        <v>22795905</v>
      </c>
      <c r="G50" s="4">
        <v>22795905</v>
      </c>
      <c r="H50" s="4">
        <v>22795905</v>
      </c>
      <c r="I50" s="4">
        <f>F50-G50</f>
        <v>0</v>
      </c>
    </row>
    <row r="51" spans="1:9" s="3" customFormat="1" ht="1.5" customHeight="1" x14ac:dyDescent="0.2">
      <c r="A51" s="9"/>
      <c r="B51" s="9"/>
      <c r="C51" s="9"/>
      <c r="D51" s="9"/>
      <c r="E51" s="9"/>
      <c r="F51" s="9"/>
      <c r="G51" s="9"/>
      <c r="H51" s="9"/>
      <c r="I51" s="9"/>
    </row>
    <row r="52" spans="1:9" s="3" customFormat="1" x14ac:dyDescent="0.2">
      <c r="A52" s="23" t="s">
        <v>43</v>
      </c>
      <c r="B52" s="23"/>
      <c r="C52" s="23"/>
      <c r="D52" s="23"/>
      <c r="E52" s="23"/>
      <c r="F52" s="23"/>
      <c r="G52" s="23"/>
      <c r="H52" s="23"/>
      <c r="I52" s="23"/>
    </row>
    <row r="53" spans="1:9" s="3" customFormat="1" x14ac:dyDescent="0.2">
      <c r="D53" s="10"/>
    </row>
    <row r="54" spans="1:9" x14ac:dyDescent="0.2">
      <c r="D54" s="4"/>
      <c r="E54" s="4"/>
      <c r="F54" s="4"/>
      <c r="G54" s="4"/>
      <c r="H54" s="4"/>
      <c r="I54" s="4"/>
    </row>
    <row r="55" spans="1:9" x14ac:dyDescent="0.2">
      <c r="G55" s="4"/>
    </row>
    <row r="56" spans="1:9" x14ac:dyDescent="0.2">
      <c r="E56" s="4"/>
      <c r="H56" s="7"/>
    </row>
    <row r="57" spans="1:9" x14ac:dyDescent="0.2">
      <c r="H57" s="7"/>
    </row>
    <row r="58" spans="1:9" x14ac:dyDescent="0.2">
      <c r="H58" s="18"/>
    </row>
  </sheetData>
  <mergeCells count="20">
    <mergeCell ref="A6:I6"/>
    <mergeCell ref="A7:C9"/>
    <mergeCell ref="D7:H7"/>
    <mergeCell ref="I7:I8"/>
    <mergeCell ref="A2:I2"/>
    <mergeCell ref="A3:I3"/>
    <mergeCell ref="A4:I4"/>
    <mergeCell ref="A5:I5"/>
    <mergeCell ref="A52:I52"/>
    <mergeCell ref="A11:C11"/>
    <mergeCell ref="A13:C13"/>
    <mergeCell ref="B15:C15"/>
    <mergeCell ref="B19:C19"/>
    <mergeCell ref="B29:C29"/>
    <mergeCell ref="B34:C34"/>
    <mergeCell ref="B38:C38"/>
    <mergeCell ref="B44:C44"/>
    <mergeCell ref="A47:C47"/>
    <mergeCell ref="A49:C49"/>
    <mergeCell ref="A50:C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Entidades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2018-03-02T21:35:06Z</cp:lastPrinted>
  <dcterms:created xsi:type="dcterms:W3CDTF">2016-05-11T16:34:31Z</dcterms:created>
  <dcterms:modified xsi:type="dcterms:W3CDTF">2022-03-18T21:47:49Z</dcterms:modified>
</cp:coreProperties>
</file>