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J18" i="1"/>
  <c r="I18" i="1"/>
  <c r="H18" i="1"/>
  <c r="K18" i="1" s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J10" i="1"/>
  <c r="J25" i="1" s="1"/>
  <c r="I10" i="1"/>
  <c r="I25" i="1" s="1"/>
  <c r="H10" i="1"/>
  <c r="K10" i="1" s="1"/>
  <c r="G10" i="1"/>
  <c r="G25" i="1" s="1"/>
  <c r="F10" i="1"/>
  <c r="F25" i="1" s="1"/>
  <c r="H25" i="1" l="1"/>
  <c r="K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<sst xmlns="http://schemas.openxmlformats.org/spreadsheetml/2006/main" count="30" uniqueCount="24">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</sst>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29"/>
  <sheetViews>
    <sheetView showGridLines="0" tabSelected="1" workbookViewId="0">
      <selection sqref="A1:K26"/>
    </sheetView>
  </sheetViews>
  <sheetFormatPr baseColWidth="10" defaultRowHeight="15" x14ac:dyDescent="0.25"/>
  <cols>
    <col min="1" max="1" width="2.42578125" style="29" customWidth="1"/>
    <col min="2" max="2" width="2.5703125" style="29" customWidth="1"/>
    <col min="3" max="3" width="3" style="29" customWidth="1"/>
    <col min="4" max="4" width="19.42578125" style="29" customWidth="1"/>
    <col min="5" max="5" width="17.140625" style="29" customWidth="1"/>
    <col min="6" max="11" width="16.7109375" style="2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20"/>
      <c r="E10" s="20"/>
      <c r="F10" s="17">
        <f>SUM(F11:F16)</f>
        <v>2565919142</v>
      </c>
      <c r="G10" s="17">
        <f>SUM(G11:G16)</f>
        <v>1178926202</v>
      </c>
      <c r="H10" s="17">
        <f>SUM(H11:H16)</f>
        <v>3744845344</v>
      </c>
      <c r="I10" s="17">
        <f>SUM(I11:I16)</f>
        <v>2840841577</v>
      </c>
      <c r="J10" s="17">
        <f>SUM(J11:J16)</f>
        <v>2810256558</v>
      </c>
      <c r="K10" s="17">
        <f>H10-I10</f>
        <v>904003767</v>
      </c>
      <c r="L10" s="18"/>
    </row>
    <row r="11" spans="1:12" s="2" customFormat="1" ht="25.5" customHeight="1" x14ac:dyDescent="0.25">
      <c r="A11" s="15"/>
      <c r="B11" s="15"/>
      <c r="C11" s="21" t="s">
        <v>15</v>
      </c>
      <c r="D11" s="21"/>
      <c r="E11" s="21"/>
      <c r="F11" s="16">
        <v>811663000</v>
      </c>
      <c r="G11" s="16">
        <v>11473330</v>
      </c>
      <c r="H11" s="16">
        <f>F11+G11</f>
        <v>823136330</v>
      </c>
      <c r="I11" s="16">
        <v>631666522</v>
      </c>
      <c r="J11" s="16">
        <v>612305416</v>
      </c>
      <c r="K11" s="16">
        <f t="shared" ref="K11:K25" si="0">H11-I11</f>
        <v>191469808</v>
      </c>
      <c r="L11" s="18"/>
    </row>
    <row r="12" spans="1:12" s="2" customFormat="1" ht="12.75" customHeight="1" x14ac:dyDescent="0.25">
      <c r="A12" s="15"/>
      <c r="B12" s="15"/>
      <c r="C12" s="21" t="s">
        <v>16</v>
      </c>
      <c r="D12" s="21"/>
      <c r="E12" s="21"/>
      <c r="F12" s="16">
        <v>50724822</v>
      </c>
      <c r="G12" s="16">
        <v>12439937</v>
      </c>
      <c r="H12" s="16">
        <f t="shared" ref="H12:H16" si="1">F12+G12</f>
        <v>63164759</v>
      </c>
      <c r="I12" s="16">
        <v>45815585</v>
      </c>
      <c r="J12" s="16">
        <v>43746739</v>
      </c>
      <c r="K12" s="16">
        <f t="shared" si="0"/>
        <v>17349174</v>
      </c>
      <c r="L12" s="18"/>
    </row>
    <row r="13" spans="1:12" s="2" customFormat="1" ht="12.75" customHeight="1" x14ac:dyDescent="0.25">
      <c r="A13" s="15"/>
      <c r="B13" s="15"/>
      <c r="C13" s="21" t="s">
        <v>17</v>
      </c>
      <c r="D13" s="21"/>
      <c r="E13" s="21"/>
      <c r="F13" s="16">
        <v>1252014742</v>
      </c>
      <c r="G13" s="16">
        <v>101923456</v>
      </c>
      <c r="H13" s="16">
        <f t="shared" si="1"/>
        <v>1353938198</v>
      </c>
      <c r="I13" s="16">
        <v>807683093</v>
      </c>
      <c r="J13" s="16">
        <v>803029828</v>
      </c>
      <c r="K13" s="16">
        <f t="shared" si="0"/>
        <v>546255105</v>
      </c>
      <c r="L13" s="18"/>
    </row>
    <row r="14" spans="1:12" s="2" customFormat="1" ht="12.75" customHeight="1" x14ac:dyDescent="0.25">
      <c r="A14" s="15"/>
      <c r="B14" s="15"/>
      <c r="C14" s="21" t="s">
        <v>18</v>
      </c>
      <c r="D14" s="21"/>
      <c r="E14" s="21"/>
      <c r="F14" s="16">
        <v>34390070</v>
      </c>
      <c r="G14" s="16">
        <v>22108631</v>
      </c>
      <c r="H14" s="16">
        <f t="shared" si="1"/>
        <v>56498701</v>
      </c>
      <c r="I14" s="16">
        <v>35903666</v>
      </c>
      <c r="J14" s="16">
        <v>31540177</v>
      </c>
      <c r="K14" s="16">
        <f t="shared" si="0"/>
        <v>20595035</v>
      </c>
      <c r="L14" s="18"/>
    </row>
    <row r="15" spans="1:12" s="2" customFormat="1" ht="25.5" customHeight="1" x14ac:dyDescent="0.25">
      <c r="A15" s="15"/>
      <c r="B15" s="15"/>
      <c r="C15" s="22" t="s">
        <v>19</v>
      </c>
      <c r="D15" s="22"/>
      <c r="E15" s="22"/>
      <c r="F15" s="16">
        <v>9541731</v>
      </c>
      <c r="G15" s="16">
        <v>409535</v>
      </c>
      <c r="H15" s="16">
        <f>F15+G15</f>
        <v>9951266</v>
      </c>
      <c r="I15" s="16">
        <v>6293338</v>
      </c>
      <c r="J15" s="16">
        <v>6155026</v>
      </c>
      <c r="K15" s="16">
        <f>H15-I15</f>
        <v>3657928</v>
      </c>
      <c r="L15" s="18"/>
    </row>
    <row r="16" spans="1:12" s="2" customFormat="1" ht="12.75" customHeight="1" x14ac:dyDescent="0.25">
      <c r="A16" s="15"/>
      <c r="B16" s="15"/>
      <c r="C16" s="21" t="s">
        <v>20</v>
      </c>
      <c r="D16" s="21"/>
      <c r="E16" s="21"/>
      <c r="F16" s="16">
        <v>407584777</v>
      </c>
      <c r="G16" s="16">
        <v>1030571313</v>
      </c>
      <c r="H16" s="16">
        <f t="shared" si="1"/>
        <v>1438156090</v>
      </c>
      <c r="I16" s="16">
        <v>1313479373</v>
      </c>
      <c r="J16" s="16">
        <v>1313479372</v>
      </c>
      <c r="K16" s="16">
        <f t="shared" si="0"/>
        <v>124676717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3"/>
      <c r="G17" s="23"/>
      <c r="H17" s="23"/>
      <c r="I17" s="24"/>
      <c r="J17" s="23"/>
      <c r="K17" s="17"/>
      <c r="L17" s="18"/>
    </row>
    <row r="18" spans="1:12" s="2" customFormat="1" ht="12.75" customHeight="1" x14ac:dyDescent="0.25">
      <c r="A18" s="20" t="s">
        <v>21</v>
      </c>
      <c r="B18" s="20"/>
      <c r="C18" s="20"/>
      <c r="D18" s="20"/>
      <c r="E18" s="20"/>
      <c r="F18" s="17">
        <f>SUM(F19:F24)</f>
        <v>1292808571</v>
      </c>
      <c r="G18" s="17">
        <f>SUM(G19:G24)</f>
        <v>-50892905</v>
      </c>
      <c r="H18" s="17">
        <f>SUM(H19:H24)</f>
        <v>1241915666</v>
      </c>
      <c r="I18" s="17">
        <f>SUM(I19:I24)</f>
        <v>731076454</v>
      </c>
      <c r="J18" s="17">
        <f>SUM(J19:J24)</f>
        <v>731012196</v>
      </c>
      <c r="K18" s="17">
        <f t="shared" si="0"/>
        <v>510839212</v>
      </c>
      <c r="L18" s="18"/>
    </row>
    <row r="19" spans="1:12" s="2" customFormat="1" ht="25.5" customHeight="1" x14ac:dyDescent="0.25">
      <c r="A19" s="15"/>
      <c r="B19" s="15"/>
      <c r="C19" s="21" t="s">
        <v>15</v>
      </c>
      <c r="D19" s="21"/>
      <c r="E19" s="21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1" t="s">
        <v>16</v>
      </c>
      <c r="D20" s="21"/>
      <c r="E20" s="21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1" t="s">
        <v>17</v>
      </c>
      <c r="D21" s="21"/>
      <c r="E21" s="21"/>
      <c r="F21" s="16">
        <v>94273244</v>
      </c>
      <c r="G21" s="16">
        <v>-157163</v>
      </c>
      <c r="H21" s="16">
        <f t="shared" si="2"/>
        <v>94116081</v>
      </c>
      <c r="I21" s="16">
        <v>28615266</v>
      </c>
      <c r="J21" s="16">
        <v>28551008</v>
      </c>
      <c r="K21" s="16">
        <f t="shared" si="0"/>
        <v>65500815</v>
      </c>
      <c r="L21" s="18"/>
    </row>
    <row r="22" spans="1:12" s="2" customFormat="1" ht="12.75" customHeight="1" x14ac:dyDescent="0.25">
      <c r="A22" s="15"/>
      <c r="B22" s="15"/>
      <c r="C22" s="21" t="s">
        <v>18</v>
      </c>
      <c r="D22" s="21"/>
      <c r="E22" s="21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25.5" customHeight="1" x14ac:dyDescent="0.25">
      <c r="A23" s="15"/>
      <c r="B23" s="15"/>
      <c r="C23" s="22" t="s">
        <v>19</v>
      </c>
      <c r="D23" s="22"/>
      <c r="E23" s="22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1" t="s">
        <v>20</v>
      </c>
      <c r="D24" s="21"/>
      <c r="E24" s="21"/>
      <c r="F24" s="16">
        <v>1198535327</v>
      </c>
      <c r="G24" s="16">
        <v>-50735742</v>
      </c>
      <c r="H24" s="16">
        <f>F24+G24</f>
        <v>1147799585</v>
      </c>
      <c r="I24" s="16">
        <v>702461188</v>
      </c>
      <c r="J24" s="16">
        <v>702461188</v>
      </c>
      <c r="K24" s="16">
        <f t="shared" si="0"/>
        <v>445338397</v>
      </c>
      <c r="L24" s="18"/>
    </row>
    <row r="25" spans="1:12" s="2" customFormat="1" ht="12.75" customHeight="1" x14ac:dyDescent="0.25">
      <c r="A25" s="25" t="s">
        <v>22</v>
      </c>
      <c r="B25" s="25"/>
      <c r="C25" s="25"/>
      <c r="D25" s="25"/>
      <c r="E25" s="25"/>
      <c r="F25" s="26">
        <f>F10+F18</f>
        <v>3858727713</v>
      </c>
      <c r="G25" s="26">
        <f>G10+G18</f>
        <v>1128033297</v>
      </c>
      <c r="H25" s="26">
        <f>H10+H18</f>
        <v>4986761010</v>
      </c>
      <c r="I25" s="26">
        <f>I10+I18</f>
        <v>3571918031</v>
      </c>
      <c r="J25" s="26">
        <f>J10+J18</f>
        <v>3541268754</v>
      </c>
      <c r="K25" s="26">
        <f t="shared" si="0"/>
        <v>1414842979</v>
      </c>
      <c r="L25" s="18"/>
    </row>
    <row r="26" spans="1:12" s="2" customFormat="1" ht="12.75" customHeight="1" x14ac:dyDescent="0.25">
      <c r="A26" s="27" t="s">
        <v>23</v>
      </c>
      <c r="B26" s="28"/>
      <c r="C26" s="28"/>
      <c r="D26" s="28"/>
      <c r="E26" s="28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2021-10-25T15:56:23Z</dcterms:created>
  <dcterms:modified xsi:type="dcterms:W3CDTF">2021-10-25T15:56:24Z</dcterms:modified>
</cp:coreProperties>
</file>