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0 Gobierno Estatal" sheetId="1" r:id="rId1"/>
  </sheets>
  <definedNames>
    <definedName name="_xlnm.Print_Titles" localSheetId="0">'20 Gobierno Estatal'!$3:$8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4" i="1" l="1"/>
  <c r="O123" i="1" s="1"/>
  <c r="O122" i="1" s="1"/>
  <c r="O121" i="1" s="1"/>
  <c r="O113" i="1" s="1"/>
  <c r="O111" i="1" s="1"/>
  <c r="O9" i="1" s="1"/>
  <c r="N123" i="1"/>
  <c r="M123" i="1"/>
  <c r="L123" i="1"/>
  <c r="K123" i="1"/>
  <c r="J123" i="1"/>
  <c r="I123" i="1"/>
  <c r="H123" i="1"/>
  <c r="N122" i="1"/>
  <c r="M122" i="1"/>
  <c r="L122" i="1"/>
  <c r="K122" i="1"/>
  <c r="J122" i="1"/>
  <c r="I122" i="1"/>
  <c r="H122" i="1"/>
  <c r="N121" i="1"/>
  <c r="M121" i="1"/>
  <c r="L121" i="1"/>
  <c r="K121" i="1"/>
  <c r="J121" i="1"/>
  <c r="I121" i="1"/>
  <c r="H121" i="1"/>
  <c r="O119" i="1"/>
  <c r="O118" i="1"/>
  <c r="O117" i="1"/>
  <c r="N117" i="1"/>
  <c r="M117" i="1"/>
  <c r="L117" i="1"/>
  <c r="K117" i="1"/>
  <c r="J117" i="1"/>
  <c r="I117" i="1"/>
  <c r="H117" i="1"/>
  <c r="O116" i="1"/>
  <c r="N116" i="1"/>
  <c r="M116" i="1"/>
  <c r="L116" i="1"/>
  <c r="K116" i="1"/>
  <c r="J116" i="1"/>
  <c r="I116" i="1"/>
  <c r="H116" i="1"/>
  <c r="O115" i="1"/>
  <c r="N115" i="1"/>
  <c r="M115" i="1"/>
  <c r="L115" i="1"/>
  <c r="K115" i="1"/>
  <c r="J115" i="1"/>
  <c r="I115" i="1"/>
  <c r="H115" i="1"/>
  <c r="N113" i="1"/>
  <c r="M113" i="1"/>
  <c r="L113" i="1"/>
  <c r="K113" i="1"/>
  <c r="J113" i="1"/>
  <c r="I113" i="1"/>
  <c r="H113" i="1"/>
  <c r="N111" i="1"/>
  <c r="M111" i="1"/>
  <c r="L111" i="1"/>
  <c r="K111" i="1"/>
  <c r="J111" i="1"/>
  <c r="I111" i="1"/>
  <c r="H111" i="1"/>
  <c r="O109" i="1"/>
  <c r="O108" i="1"/>
  <c r="O107" i="1"/>
  <c r="O106" i="1"/>
  <c r="O105" i="1"/>
  <c r="O104" i="1"/>
  <c r="O103" i="1"/>
  <c r="O102" i="1"/>
  <c r="O101" i="1"/>
  <c r="O100" i="1"/>
  <c r="O99" i="1"/>
  <c r="N99" i="1"/>
  <c r="M99" i="1"/>
  <c r="L99" i="1"/>
  <c r="K99" i="1"/>
  <c r="J99" i="1"/>
  <c r="I99" i="1"/>
  <c r="H99" i="1"/>
  <c r="O98" i="1"/>
  <c r="N98" i="1"/>
  <c r="M98" i="1"/>
  <c r="L98" i="1"/>
  <c r="K98" i="1"/>
  <c r="J98" i="1"/>
  <c r="I98" i="1"/>
  <c r="H98" i="1"/>
  <c r="O97" i="1"/>
  <c r="N97" i="1"/>
  <c r="M97" i="1"/>
  <c r="L97" i="1"/>
  <c r="K97" i="1"/>
  <c r="J97" i="1"/>
  <c r="I97" i="1"/>
  <c r="H97" i="1"/>
  <c r="O95" i="1"/>
  <c r="O94" i="1"/>
  <c r="O93" i="1"/>
  <c r="O92" i="1"/>
  <c r="O91" i="1"/>
  <c r="O90" i="1"/>
  <c r="O89" i="1"/>
  <c r="O88" i="1"/>
  <c r="O87" i="1"/>
  <c r="O86" i="1"/>
  <c r="O85" i="1"/>
  <c r="N85" i="1"/>
  <c r="M85" i="1"/>
  <c r="L85" i="1"/>
  <c r="K85" i="1"/>
  <c r="J85" i="1"/>
  <c r="I85" i="1"/>
  <c r="H85" i="1"/>
  <c r="O84" i="1"/>
  <c r="N84" i="1"/>
  <c r="M84" i="1"/>
  <c r="L84" i="1"/>
  <c r="K84" i="1"/>
  <c r="J84" i="1"/>
  <c r="I84" i="1"/>
  <c r="H84" i="1"/>
  <c r="O83" i="1"/>
  <c r="N83" i="1"/>
  <c r="M83" i="1"/>
  <c r="L83" i="1"/>
  <c r="K83" i="1"/>
  <c r="J83" i="1"/>
  <c r="I83" i="1"/>
  <c r="H83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N57" i="1"/>
  <c r="M57" i="1"/>
  <c r="L57" i="1"/>
  <c r="K57" i="1"/>
  <c r="J57" i="1"/>
  <c r="I57" i="1"/>
  <c r="H57" i="1"/>
  <c r="O56" i="1"/>
  <c r="N56" i="1"/>
  <c r="M56" i="1"/>
  <c r="L56" i="1"/>
  <c r="K56" i="1"/>
  <c r="J56" i="1"/>
  <c r="I56" i="1"/>
  <c r="H56" i="1"/>
  <c r="O55" i="1"/>
  <c r="N55" i="1"/>
  <c r="M55" i="1"/>
  <c r="L55" i="1"/>
  <c r="K55" i="1"/>
  <c r="J55" i="1"/>
  <c r="I55" i="1"/>
  <c r="H55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N17" i="1"/>
  <c r="M17" i="1"/>
  <c r="L17" i="1"/>
  <c r="K17" i="1"/>
  <c r="J17" i="1"/>
  <c r="I17" i="1"/>
  <c r="H17" i="1"/>
  <c r="O16" i="1"/>
  <c r="N16" i="1"/>
  <c r="M16" i="1"/>
  <c r="L16" i="1"/>
  <c r="K16" i="1"/>
  <c r="J16" i="1"/>
  <c r="I16" i="1"/>
  <c r="H16" i="1"/>
  <c r="O15" i="1"/>
  <c r="N15" i="1"/>
  <c r="M15" i="1"/>
  <c r="L15" i="1"/>
  <c r="K15" i="1"/>
  <c r="J15" i="1"/>
  <c r="I15" i="1"/>
  <c r="H15" i="1"/>
  <c r="O13" i="1"/>
  <c r="N13" i="1"/>
  <c r="M13" i="1"/>
  <c r="L13" i="1"/>
  <c r="K13" i="1"/>
  <c r="J13" i="1"/>
  <c r="I13" i="1"/>
  <c r="H13" i="1"/>
  <c r="O11" i="1"/>
  <c r="N11" i="1"/>
  <c r="M11" i="1"/>
  <c r="L11" i="1"/>
  <c r="K11" i="1"/>
  <c r="J11" i="1"/>
  <c r="I11" i="1"/>
  <c r="H11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<sst xmlns="http://schemas.openxmlformats.org/spreadsheetml/2006/main" count="212" uniqueCount="123">
  <si>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</si>
  <si>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</si>
  <si>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</si>
  <si>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30 DE SEPTIEMBRE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</si>
  <si>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</si>
  <si>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</si>
  <si>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</si>
  <si>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</si>
  <si>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</si>
  <si>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</si>
  <si>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</si>
  <si>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</si>
  <si>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</si>
  <si>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</si>
  <si>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</si>
  <si>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</si>
  <si>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PODER EJECUTIVO</t>
  </si>
  <si>
    <t>SECRETARÍA DE OBRA PÚBLICA Y COMUNICACIONES</t>
  </si>
  <si>
    <t>FONDO DE APORTACIONES PARA LA INFRAESTRUCTURA SOCIAL (FAIS)</t>
  </si>
  <si>
    <t>Ramo 33 Aportaciones Federales para Entidades Federativas y Municipios</t>
  </si>
  <si>
    <t>01</t>
  </si>
  <si>
    <t>FAIS Entidades (FISE) (Ramo 33 - I003)</t>
  </si>
  <si>
    <t>Alumbrado público con luminarias solares en la av. Tlatelolco entre calle Moctezuma de la col. Azteca y Tercera calle Ote. Nte. de la Col. 6 de Junio (Construcción)</t>
  </si>
  <si>
    <t>Tuxtla Gutiérrez</t>
  </si>
  <si>
    <t>Alumbrado público con luminarias solares en la av. Tlatelolco entre calle Popocatepetl y calle Moctezuma de la Col. Azteca (Construcción)</t>
  </si>
  <si>
    <t xml:space="preserve">Alumbrado público con luminarias solares en la av. Tlatelolco entre calle Tizoc y calle Popocatépetl de la Col. Azteca (Construcción) </t>
  </si>
  <si>
    <t>Mercado público Juan Sabines Gutiérrez en la cabecera municipal (Construcción)</t>
  </si>
  <si>
    <t>Juárez</t>
  </si>
  <si>
    <t>Mercado público municipal (Construcción 2a. Etapa)</t>
  </si>
  <si>
    <t>La Grandeza</t>
  </si>
  <si>
    <t>Mercado público Municipal en la colonia Urbana Norte en la localidad Cintalapa de Figueroa (Rehabilitación)</t>
  </si>
  <si>
    <t>Cintalapa</t>
  </si>
  <si>
    <t>Pavimentación con concreto asfáltico de la calle Guardia Nacional desde la Carretera Arriaga-Tapachula hasta el final de la calle Cad. Km. 0+000 al km. 0+448 en la Localidad Texpuyo (Construcción)</t>
  </si>
  <si>
    <t>Huehuetán</t>
  </si>
  <si>
    <t>Pavimentación con concreto hidráulico de la Av. Amatista entre calle Ópalo y calle Ágata de la colonia Jardines del Pedregal (Construcción)</t>
  </si>
  <si>
    <t>Pavimentación con concreto hidráulico de la Av. Emiliano Zapata entre calle Lucio Cabañas y calle Ignacio Zaragoza; y la Av. Pancho Villa entre la calle Lucio Cabañas y Calle Mariano Abasolo en el Barrio Centro de la localidad Abasolo (Construcción)</t>
  </si>
  <si>
    <t>Ocosingo</t>
  </si>
  <si>
    <t xml:space="preserve">Pavimentación con concreto hidráulico de la Av. Ónix entre calle Opalo y calle Agata de la colonia Jardines del Pedregal (Construcción)         </t>
  </si>
  <si>
    <t>Pavimentación con concreto hidráulico de la Av. San Francisco entre calle Kante y la privada de la Av. San Francisco en Barrio Nuevo de la localidad Abasolo (Construcción)</t>
  </si>
  <si>
    <t>Pavimentación con concreto hidráulico de la calle 1a. oriente entre av. central y av. 1a. norte en la cabecera municipal (Construcción)</t>
  </si>
  <si>
    <t>Chicomuselo</t>
  </si>
  <si>
    <t>Pavimentación con concreto hidráulico de la calle Agata entre Av. Ámbar y Av. Amatista de la colonia Jardines del Pedregal (Construcción)</t>
  </si>
  <si>
    <t>Pavimentación con concreto hidráulico de la calle Crisantemos entre av. Alcatraces y av. Claveles en la localidad La Flor (Construcción)</t>
  </si>
  <si>
    <t>Tuzantán</t>
  </si>
  <si>
    <t>Pavimentación con Concreto Hidráulico de la Calle de Acceso a la Unidad Deportiva entre carretera Acapetahua - El Arenal - Embarcadero Río Arriba y la Unidad Deportiva en la Cabecera Municipal (Construcción)</t>
  </si>
  <si>
    <t>Acapetahua</t>
  </si>
  <si>
    <t>Pavimentación con concreto hidráulico de la calle El Manguito desde la Calle Belisario Domínguez hasta el final de la Calle El Manguito Cad. km. 0+000 al km. 0+612 de la localidad Álvaro Obregón (Construcción)</t>
  </si>
  <si>
    <t>El Bosque</t>
  </si>
  <si>
    <t>Pavimentación con concreto hidráulico de la calle Gardemios entre av. Alcatraces y av. Claveles de la localidad La Flor (Construcción)</t>
  </si>
  <si>
    <t>Pavimentación con concreto hidráulico de la calle Sauces entre av. Alcatraces y av. Claveles y Av. Claveles entre calle Sauces y calle Crisantemos de la localidad La Flor (Construcción)</t>
  </si>
  <si>
    <t>Pavimentación con concreto hidráulico del periférico Bamochte entre Carretera Estatal San Andrés Larráinzar - Aldama y calle Principal en la cabecera municipal (Construcción)</t>
  </si>
  <si>
    <t>Aldama</t>
  </si>
  <si>
    <t>Programa de Seguimiento y Control de Obras Públicas (Programa de Seguimiento de Obra Pública)</t>
  </si>
  <si>
    <t>Cobertura Estatal</t>
  </si>
  <si>
    <t>Red de Distribución de Energía Eléctrica en la Localidad Majomut (Ampliación)</t>
  </si>
  <si>
    <t>Chamula</t>
  </si>
  <si>
    <t>Red de Distribución de Energía Eléctrica en las Localidades Chimix Primera, Chimix Dos, Chimix Tres y Vistahermosa Questhic (Ampliación)</t>
  </si>
  <si>
    <t>Chenalhó</t>
  </si>
  <si>
    <t>Unidad deportiva (Construcción 2a. Etapa)</t>
  </si>
  <si>
    <t>Unidad Deportiva en la cabecera municipal (Rehabilitación)</t>
  </si>
  <si>
    <t>FONDO DE APORTACIONES PARA EL FORTALECIMIENTO DE LAS ENTIDADES FEDERATIVAS (FAFEF)</t>
  </si>
  <si>
    <t>FAFEF (Ramo 33 - I012)</t>
  </si>
  <si>
    <t xml:space="preserve">Alumbrado público con luminarias solares del camino Acceso al Aeropuerto Internacional Ángel Albino Corzo entre E.C. (Lib. Sur Federal de Tuxtla Gutiérrez - Acceso al AIAAC) hasta calle de Acceso al Aeropuerto (Mantenimiento) </t>
  </si>
  <si>
    <t>Chiapa de Corzo</t>
  </si>
  <si>
    <t>Alumbrado público con luminarias solares en el libramiento sur poniente de Tapachula entre camino viejo a Mazatán y carretera Tapachula - Juchitán Zaragoza hasta la localidad Viva México (Construcción)</t>
  </si>
  <si>
    <t>Tapachula</t>
  </si>
  <si>
    <t>Campo de béisbol en la cabecera municipal (Construcción)</t>
  </si>
  <si>
    <t>Ixtapangajoya</t>
  </si>
  <si>
    <t>Casa Estatal de las Artes Corazón de Jesús Borraz Moreno (Conservación y mantenimiento)</t>
  </si>
  <si>
    <t>Centro Estatal de Innovación y Transferencia de Tecnología para el Desarrollo de la Caficultura Chiapaneca (Construcción de cubierta de olla de captación pluvial)</t>
  </si>
  <si>
    <t>Ocozocoutla de Espinosa</t>
  </si>
  <si>
    <t>Construcción de Paso a Desnivel Vehicular en el Cruce del Libramiento Sur y Calle 11a. Poniente (Construcción)</t>
  </si>
  <si>
    <t>Drenaje Pluvial en la Av. Todos Unidos en Acción por Joya y calle Baltazar entre calle Estrella de Belén y el final de la calle Baltazar de la Col. Mirador en la Cabecera Municipal (Construcción)</t>
  </si>
  <si>
    <t>Espacio multideportivo en la localidad Cuauhtémoc (Terminación de la construcción)</t>
  </si>
  <si>
    <t>Ostuacán</t>
  </si>
  <si>
    <t>Mercado público Las Lomas en la cabecera municipal (Construcción de interconexión eléctrica, accesorios en locales y protección metálica)</t>
  </si>
  <si>
    <t>Tonalá</t>
  </si>
  <si>
    <t>Oficinas auxiliares de la Secretaría General de Gobierno (Construcción de red eléctrica)</t>
  </si>
  <si>
    <t>Parque público de la localidad La Línea (Construcción)</t>
  </si>
  <si>
    <t>Arriaga</t>
  </si>
  <si>
    <t>Paso a Desnivel Vehicular en el cruce del Libramiento Sur y Blvd. Andrés Serra Rojas (Construcción)</t>
  </si>
  <si>
    <t>Pavimentación con concreto hidráulico de la 25a calle oriente entre 11a Av. Norte y Puente Río Texcuyuapan en la localidad de Tapachula de Córdova y Ordóñez (Construcción)</t>
  </si>
  <si>
    <t>Pavimentación con concreto hidráulico de la calle 21 de Octubre entre Ángel Albino Corzo y calle Bartolomé de las Casas en la cabecera municipal (Construcción)</t>
  </si>
  <si>
    <t>Pavimentación con concreto hidráulico de la calle Dr. Luis Mora desde Av. Primera Oriente Sur hasta el final de la calle cad. km. 0+000 al km. 0+040 en la cabecera municipal (Construcción)</t>
  </si>
  <si>
    <t>Venustiano Carranza</t>
  </si>
  <si>
    <t>Pavimentación con concreto mixto de la continuación de la Calle Principal entre Av. Innominada 1 y Av. Innominada 2; y de la Av. Innominada 1 desde la Calle Principal hasta el final de la calle en la localidad La Línea (Construcción)</t>
  </si>
  <si>
    <t xml:space="preserve">Red de Distribución de Energía Eléctrica en la Localidad de Acteal Alto (Ampliación)	</t>
  </si>
  <si>
    <t>Red de drenaje sanitario en el cruce de la av. 9a. Sur Oriente y Calle Pino Suárez de la Colonia Santa Ana (Reconstrucción)</t>
  </si>
  <si>
    <t>FONDOS DISTINTOS DE APORTACIONES</t>
  </si>
  <si>
    <t>Ramo 23 Provisiones Salariales y Económicas</t>
  </si>
  <si>
    <t>Fondo para Entidades Federativas y Municipios Productores de Hidrocarburos. Ramo 23 - U093</t>
  </si>
  <si>
    <t>Pavimentación con concreto hidráulico de la Av. Miguel Hidalgo entre las calles Benito Juárez y H. Ayuntamiento en la cabecera municipal (Construcción)</t>
  </si>
  <si>
    <t>Reforma</t>
  </si>
  <si>
    <t>Pavimentación con concreto hidráulico de la calle 15 de Mayo entre la carretera Juspi y la calle Salto de Agua en la cabecera municipal (Construcción)</t>
  </si>
  <si>
    <t>Pavimentación con concreto hidráulico de la calle 30 de Abril entre calle 15 de Mayo y la calle Prolongación 30 de Abril en la cabecera municipal (Construcción)</t>
  </si>
  <si>
    <t>Pavimentación con concreto hidráulico de la calle al Basurero Municipal entre la calle Emiliano Zapata y el entronque a la calle Emiliano Zapata 2 en la cabecera municipal (Construcción)</t>
  </si>
  <si>
    <t>Pavimentación con concreto hidráulico de la calle Laureles entre la calle Cerrada y la calle Los Robles en la cabecera municipal (Construcción)</t>
  </si>
  <si>
    <t>Pavimentación con concreto hidráulico de la Prolongación de Avenida Principal entre calle Innominada hacia la localidad La Ganadera cad. km. 0+074 al km. 0+192 en la cabecera municipal (Construcción)</t>
  </si>
  <si>
    <t>Sunuapa</t>
  </si>
  <si>
    <t xml:space="preserve">Red de distribución de energía eléctrica en la cabecera municipal (Mantenimiento) </t>
  </si>
  <si>
    <t>OTROS SUBSIDIOS</t>
  </si>
  <si>
    <t>Fondo Regional (Ramo 23 - U019)</t>
  </si>
  <si>
    <t>Rehabilitación y ampliación de la línea de alimentación y red de distribución de energía eléctrica en la localidad Yaltem (Rehabilitación y ampliación)</t>
  </si>
  <si>
    <t>Rehabilitación y ampliación de red de distribución de energía eléctrica en las localidades Yoshib y Ya'Al Okil (Rehabilitación y ampliación)</t>
  </si>
  <si>
    <t>Oxchuc</t>
  </si>
  <si>
    <t>Rehabilitación y ampliación de red de distribución de energía eléctrica en la localidad Tzabalhó (Rehabilitación y ampliación)</t>
  </si>
  <si>
    <t>Rehabilitación y ampliación de red de distribución de energía eléctrica en las localidades Yaxgemel Unión, Bachén de Yaxgemel y Xinichilvo (Rehabilitación y ampliación)</t>
  </si>
  <si>
    <t>Rehabilitación de la línea de alimentación de energía eléctrica en las localidades Rancho Bonito, Javier Mayorga Herrera, Las Flores, El Tesoro Escondido, El Rincón, La Libertad, Buenavista y Las Piedrecitas; y en las Localidades Rivera San Juan, Rivera El Viejo Carmen</t>
  </si>
  <si>
    <t>Mezcalapa</t>
  </si>
  <si>
    <t>Rehabilitación de la línea de alimentación de energía eléctrica en las localidades Rancho Bonito, Javier Mayorga Herrera, Las Flores, El Tesoro Escondido, El Rincón, La Libertad, Buenavista y Las Piedrecitas; y en las localidades Rivera San Juan, Rivera El Viejo Carmen</t>
  </si>
  <si>
    <t>ÓRGANOS AUTÓNOMOS</t>
  </si>
  <si>
    <t>UNIVERSIDAD AUTÓNOMA DE CHIAPAS</t>
  </si>
  <si>
    <t>FONDO DE APORTACIONES MÚLTIPLES (FAM)</t>
  </si>
  <si>
    <t>04</t>
  </si>
  <si>
    <t>FAM Infraestructura Educativa Superior (Ramo 33 - I008)</t>
  </si>
  <si>
    <t>Trabajos complementarios y obras exteriores para la construcción atípica para RPBI, almacén, cubículo y área de control de acceso para el taller de frutas y hortalizas C-IX</t>
  </si>
  <si>
    <t>Construcción de edificio tipo U3-C de 09 e.e. para la Licenciatura en Caficultura (2a. Etapa)</t>
  </si>
  <si>
    <t>Villaflores</t>
  </si>
  <si>
    <t>Ramo 11 Educación Pública</t>
  </si>
  <si>
    <t>05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</si>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</sst>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Fill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Alignment="1">
      <alignment horizontal="center" vertical="top"/>
    </xf>
    <xf numFmtId="164" fontId="4" fillId="0" borderId="0" xfId="3" applyNumberFormat="1" applyFont="1" applyFill="1" applyAlignment="1">
      <alignment horizontal="center" vertical="top"/>
    </xf>
    <xf numFmtId="0" fontId="4" fillId="0" borderId="0" xfId="3" applyFont="1" applyAlignment="1">
      <alignment horizontal="center" vertical="top"/>
    </xf>
    <xf numFmtId="164" fontId="4" fillId="0" borderId="0" xfId="3" applyNumberFormat="1" applyFont="1" applyAlignment="1">
      <alignment horizontal="center"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horizontal="center" vertical="top"/>
    </xf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49" fontId="4" fillId="0" borderId="7" xfId="3" applyNumberFormat="1" applyFont="1" applyBorder="1" applyAlignment="1">
      <alignment horizontal="center" vertical="top"/>
    </xf>
    <xf numFmtId="0" fontId="6" fillId="0" borderId="7" xfId="3" applyFont="1" applyBorder="1" applyAlignment="1">
      <alignment horizontal="justify" vertical="top"/>
    </xf>
    <xf numFmtId="0" fontId="6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1" fontId="9" fillId="0" borderId="7" xfId="3" applyNumberFormat="1" applyFont="1" applyFill="1" applyBorder="1" applyAlignment="1">
      <alignment horizontal="right" vertical="top"/>
    </xf>
    <xf numFmtId="164" fontId="9" fillId="0" borderId="7" xfId="3" applyNumberFormat="1" applyFont="1" applyFill="1" applyBorder="1" applyAlignment="1">
      <alignment horizontal="right" vertical="top"/>
    </xf>
    <xf numFmtId="49" fontId="6" fillId="0" borderId="0" xfId="3" applyNumberFormat="1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vertical="top"/>
    </xf>
    <xf numFmtId="49" fontId="4" fillId="0" borderId="0" xfId="1" applyNumberFormat="1" applyFont="1"/>
    <xf numFmtId="49" fontId="6" fillId="0" borderId="0" xfId="3" applyNumberFormat="1" applyFont="1" applyBorder="1" applyAlignment="1">
      <alignment vertical="top"/>
    </xf>
    <xf numFmtId="49" fontId="6" fillId="0" borderId="0" xfId="1" applyNumberFormat="1" applyFont="1"/>
    <xf numFmtId="49" fontId="6" fillId="0" borderId="0" xfId="3" applyNumberFormat="1" applyFont="1" applyBorder="1" applyAlignment="1">
      <alignment horizontal="justify" vertical="top"/>
    </xf>
    <xf numFmtId="0" fontId="4" fillId="0" borderId="0" xfId="1" applyFont="1"/>
    <xf numFmtId="49" fontId="10" fillId="0" borderId="8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</cellXfs>
  <cellStyles count="4">
    <cellStyle name="Normal" xfId="0" builtinId="0"/>
    <cellStyle name="Normal 2 3" xfId="1"/>
    <cellStyle name="Normal 4 2 2 2" xfId="2"/>
    <cellStyle name="Normal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26"/>
  <sheetViews>
    <sheetView showGridLines="0" tabSelected="1" topLeftCell="E1" zoomScale="70" zoomScaleNormal="70" workbookViewId="0">
      <selection activeCell="E28" sqref="E28"/>
    </sheetView>
  </sheetViews>
  <sheetFormatPr baseColWidth="10" defaultRowHeight="12.75" x14ac:dyDescent="0.25"/>
  <cols>
    <col min="1" max="3" width="2" style="57" customWidth="1"/>
    <col min="4" max="4" width="3" style="57" customWidth="1"/>
    <col min="5" max="5" width="95.85546875" style="33" customWidth="1"/>
    <col min="6" max="6" width="4.42578125" style="33" customWidth="1"/>
    <col min="7" max="7" width="30.7109375" style="56" customWidth="1"/>
    <col min="8" max="8" width="15.42578125" style="33" customWidth="1"/>
    <col min="9" max="10" width="13.7109375" style="33" bestFit="1" customWidth="1"/>
    <col min="11" max="11" width="13.7109375" style="33" customWidth="1"/>
    <col min="12" max="13" width="14.42578125" style="33" customWidth="1"/>
    <col min="14" max="14" width="14.28515625" style="33" bestFit="1" customWidth="1"/>
    <col min="15" max="15" width="14.42578125" style="33" customWidth="1"/>
    <col min="16" max="16" width="13" style="33" bestFit="1" customWidth="1"/>
    <col min="17" max="17" width="13.5703125" style="33" customWidth="1"/>
    <col min="18" max="18" width="13.5703125" style="33" bestFit="1" customWidth="1"/>
    <col min="19" max="16384" width="11.42578125" style="33"/>
  </cols>
  <sheetData>
    <row r="1" spans="1:18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6" t="s">
        <v>7</v>
      </c>
      <c r="I6" s="6"/>
      <c r="J6" s="6"/>
      <c r="K6" s="6"/>
      <c r="L6" s="6"/>
      <c r="M6" s="6"/>
      <c r="N6" s="6"/>
      <c r="O6" s="7"/>
    </row>
    <row r="7" spans="1:18" s="12" customFormat="1" ht="59.25" customHeight="1" x14ac:dyDescent="0.25">
      <c r="A7" s="8"/>
      <c r="B7" s="9"/>
      <c r="C7" s="9"/>
      <c r="D7" s="9"/>
      <c r="E7" s="9"/>
      <c r="F7" s="9"/>
      <c r="G7" s="9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1" t="s">
        <v>15</v>
      </c>
      <c r="Q7" s="13"/>
    </row>
    <row r="8" spans="1:18" s="17" customFormat="1" ht="3" customHeight="1" x14ac:dyDescent="0.25">
      <c r="A8" s="14"/>
      <c r="B8" s="14"/>
      <c r="C8" s="14"/>
      <c r="D8" s="14"/>
      <c r="E8" s="15"/>
      <c r="F8" s="15"/>
      <c r="G8" s="16"/>
      <c r="H8" s="15"/>
      <c r="I8" s="15"/>
      <c r="J8" s="15"/>
      <c r="K8" s="15"/>
      <c r="L8" s="15"/>
      <c r="M8" s="15"/>
      <c r="N8" s="15"/>
      <c r="O8" s="15"/>
    </row>
    <row r="9" spans="1:18" s="22" customFormat="1" x14ac:dyDescent="0.25">
      <c r="A9" s="18" t="s">
        <v>15</v>
      </c>
      <c r="B9" s="18"/>
      <c r="C9" s="18"/>
      <c r="D9" s="18"/>
      <c r="E9" s="18"/>
      <c r="F9" s="16"/>
      <c r="G9" s="19"/>
      <c r="H9" s="20">
        <f t="shared" ref="H9:O9" si="0">SUM(H11,H111)</f>
        <v>0</v>
      </c>
      <c r="I9" s="20">
        <f t="shared" si="0"/>
        <v>0</v>
      </c>
      <c r="J9" s="21">
        <f t="shared" si="0"/>
        <v>66914571.880000003</v>
      </c>
      <c r="K9" s="20">
        <f t="shared" si="0"/>
        <v>0</v>
      </c>
      <c r="L9" s="20">
        <f t="shared" si="0"/>
        <v>0</v>
      </c>
      <c r="M9" s="21">
        <f t="shared" si="0"/>
        <v>4686538.26</v>
      </c>
      <c r="N9" s="21">
        <f t="shared" si="0"/>
        <v>405871859.41000003</v>
      </c>
      <c r="O9" s="21">
        <f t="shared" si="0"/>
        <v>477472969.55000001</v>
      </c>
      <c r="Q9" s="23"/>
      <c r="R9" s="21"/>
    </row>
    <row r="10" spans="1:18" s="24" customFormat="1" x14ac:dyDescent="0.25">
      <c r="A10" s="14"/>
      <c r="B10" s="14"/>
      <c r="C10" s="14"/>
      <c r="D10" s="14"/>
      <c r="E10" s="14"/>
      <c r="F10" s="16"/>
      <c r="G10" s="19"/>
      <c r="H10" s="21"/>
      <c r="I10" s="21"/>
      <c r="J10" s="21"/>
      <c r="K10" s="21"/>
      <c r="L10" s="21"/>
      <c r="M10" s="21"/>
      <c r="N10" s="21"/>
      <c r="O10" s="21"/>
      <c r="R10" s="25"/>
    </row>
    <row r="11" spans="1:18" s="24" customFormat="1" x14ac:dyDescent="0.25">
      <c r="A11" s="18" t="s">
        <v>16</v>
      </c>
      <c r="B11" s="18"/>
      <c r="C11" s="18"/>
      <c r="D11" s="18"/>
      <c r="E11" s="18"/>
      <c r="F11" s="16"/>
      <c r="G11" s="19"/>
      <c r="H11" s="20">
        <f>SUM(H13)</f>
        <v>0</v>
      </c>
      <c r="I11" s="20">
        <f>SUM(I13)</f>
        <v>0</v>
      </c>
      <c r="J11" s="21">
        <f t="shared" ref="J11:O11" si="1">SUM(J13)</f>
        <v>61109690.640000001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1">
        <f t="shared" si="1"/>
        <v>405871859.41000003</v>
      </c>
      <c r="O11" s="21">
        <f t="shared" si="1"/>
        <v>466981550.05000001</v>
      </c>
    </row>
    <row r="12" spans="1:18" s="24" customFormat="1" x14ac:dyDescent="0.25">
      <c r="A12" s="14"/>
      <c r="B12" s="14"/>
      <c r="C12" s="14"/>
      <c r="D12" s="14"/>
      <c r="E12" s="14"/>
      <c r="F12" s="16"/>
      <c r="G12" s="19"/>
      <c r="H12" s="21"/>
      <c r="I12" s="21"/>
      <c r="J12" s="21"/>
      <c r="K12" s="21"/>
      <c r="L12" s="21"/>
      <c r="M12" s="21"/>
      <c r="N12" s="21"/>
      <c r="O12" s="21"/>
    </row>
    <row r="13" spans="1:18" s="27" customFormat="1" x14ac:dyDescent="0.25">
      <c r="A13" s="26" t="s">
        <v>17</v>
      </c>
      <c r="B13" s="26"/>
      <c r="C13" s="26"/>
      <c r="D13" s="26"/>
      <c r="E13" s="26"/>
      <c r="F13" s="15"/>
      <c r="G13" s="19"/>
      <c r="H13" s="20">
        <f t="shared" ref="H13:O13" si="2">SUM(H15,H55,H83,H97)</f>
        <v>0</v>
      </c>
      <c r="I13" s="20">
        <f t="shared" si="2"/>
        <v>0</v>
      </c>
      <c r="J13" s="21">
        <f>SUM(J15,J55,J83,J97)</f>
        <v>61109690.640000001</v>
      </c>
      <c r="K13" s="20">
        <f t="shared" si="2"/>
        <v>0</v>
      </c>
      <c r="L13" s="20">
        <f t="shared" si="2"/>
        <v>0</v>
      </c>
      <c r="M13" s="20">
        <f t="shared" si="2"/>
        <v>0</v>
      </c>
      <c r="N13" s="21">
        <f t="shared" si="2"/>
        <v>405871859.41000003</v>
      </c>
      <c r="O13" s="21">
        <f t="shared" si="2"/>
        <v>466981550.05000001</v>
      </c>
    </row>
    <row r="14" spans="1:18" s="27" customFormat="1" ht="4.5" customHeight="1" x14ac:dyDescent="0.25">
      <c r="A14" s="28"/>
      <c r="B14" s="28"/>
      <c r="C14" s="28"/>
      <c r="D14" s="19"/>
      <c r="E14" s="28"/>
      <c r="F14" s="15"/>
      <c r="G14" s="19"/>
      <c r="H14" s="20"/>
      <c r="I14" s="20"/>
      <c r="J14" s="21"/>
      <c r="K14" s="21"/>
      <c r="L14" s="21"/>
      <c r="M14" s="21"/>
      <c r="N14" s="21"/>
      <c r="O14" s="21"/>
    </row>
    <row r="15" spans="1:18" ht="12.75" customHeight="1" x14ac:dyDescent="0.25">
      <c r="A15" s="29"/>
      <c r="B15" s="30" t="s">
        <v>18</v>
      </c>
      <c r="C15" s="30"/>
      <c r="D15" s="30"/>
      <c r="E15" s="30"/>
      <c r="F15" s="31"/>
      <c r="G15" s="32"/>
      <c r="H15" s="20">
        <f t="shared" ref="H15:O16" si="3">SUM(H16)</f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1">
        <f t="shared" si="3"/>
        <v>91381932.399999991</v>
      </c>
      <c r="O15" s="21">
        <f t="shared" si="3"/>
        <v>91381932.399999991</v>
      </c>
    </row>
    <row r="16" spans="1:18" x14ac:dyDescent="0.25">
      <c r="A16" s="31"/>
      <c r="B16" s="31"/>
      <c r="C16" s="30" t="s">
        <v>19</v>
      </c>
      <c r="D16" s="30"/>
      <c r="E16" s="30"/>
      <c r="F16" s="31"/>
      <c r="G16" s="32"/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0</v>
      </c>
      <c r="L16" s="20">
        <f t="shared" si="3"/>
        <v>0</v>
      </c>
      <c r="M16" s="20">
        <f t="shared" si="3"/>
        <v>0</v>
      </c>
      <c r="N16" s="21">
        <f t="shared" si="3"/>
        <v>91381932.399999991</v>
      </c>
      <c r="O16" s="21">
        <f t="shared" si="3"/>
        <v>91381932.399999991</v>
      </c>
    </row>
    <row r="17" spans="1:17" s="27" customFormat="1" x14ac:dyDescent="0.25">
      <c r="A17" s="34"/>
      <c r="B17" s="34"/>
      <c r="C17" s="34"/>
      <c r="D17" s="29" t="s">
        <v>20</v>
      </c>
      <c r="E17" s="35" t="s">
        <v>21</v>
      </c>
      <c r="F17" s="31"/>
      <c r="G17" s="36"/>
      <c r="H17" s="20">
        <f t="shared" ref="H17:M17" si="4">SUM(H18:H21)</f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1">
        <f>SUM(N18:N53)</f>
        <v>91381932.399999991</v>
      </c>
      <c r="O17" s="21">
        <f>SUM(O18:O53)</f>
        <v>91381932.399999991</v>
      </c>
      <c r="P17" s="33"/>
      <c r="Q17" s="33"/>
    </row>
    <row r="18" spans="1:17" ht="25.5" x14ac:dyDescent="0.25">
      <c r="A18" s="29"/>
      <c r="B18" s="29"/>
      <c r="C18" s="29"/>
      <c r="D18" s="29"/>
      <c r="E18" s="37" t="s">
        <v>22</v>
      </c>
      <c r="F18" s="31"/>
      <c r="G18" s="32" t="s">
        <v>23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9">
        <v>217686.1</v>
      </c>
      <c r="O18" s="39">
        <f>SUM(H18:N18)</f>
        <v>217686.1</v>
      </c>
    </row>
    <row r="19" spans="1:17" ht="25.5" x14ac:dyDescent="0.25">
      <c r="A19" s="29"/>
      <c r="B19" s="29"/>
      <c r="C19" s="29"/>
      <c r="D19" s="29"/>
      <c r="E19" s="37" t="s">
        <v>24</v>
      </c>
      <c r="F19" s="31"/>
      <c r="G19" s="32" t="s">
        <v>23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152380.57999999999</v>
      </c>
      <c r="O19" s="39">
        <f>SUM(H19:N19)</f>
        <v>152380.57999999999</v>
      </c>
    </row>
    <row r="20" spans="1:17" ht="25.5" x14ac:dyDescent="0.25">
      <c r="A20" s="29"/>
      <c r="B20" s="29"/>
      <c r="C20" s="29"/>
      <c r="D20" s="29"/>
      <c r="E20" s="37" t="s">
        <v>25</v>
      </c>
      <c r="F20" s="31"/>
      <c r="G20" s="32" t="s">
        <v>23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9">
        <v>152380.57999999999</v>
      </c>
      <c r="O20" s="39">
        <f>SUM(H20:N20)</f>
        <v>152380.57999999999</v>
      </c>
      <c r="P20" s="31"/>
      <c r="Q20" s="31"/>
    </row>
    <row r="21" spans="1:17" s="31" customFormat="1" x14ac:dyDescent="0.25">
      <c r="A21" s="29"/>
      <c r="B21" s="29"/>
      <c r="C21" s="29"/>
      <c r="D21" s="29"/>
      <c r="E21" s="37" t="s">
        <v>26</v>
      </c>
      <c r="G21" s="32" t="s">
        <v>27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9">
        <v>18625913.98</v>
      </c>
      <c r="O21" s="39">
        <f>SUM(H21:N21)</f>
        <v>18625913.98</v>
      </c>
      <c r="P21" s="33"/>
      <c r="Q21" s="33"/>
    </row>
    <row r="22" spans="1:17" s="31" customFormat="1" x14ac:dyDescent="0.25">
      <c r="A22" s="29"/>
      <c r="B22" s="29"/>
      <c r="C22" s="29"/>
      <c r="D22" s="29"/>
      <c r="E22" s="37" t="s">
        <v>28</v>
      </c>
      <c r="G22" s="32" t="s">
        <v>29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9">
        <v>5131250.08</v>
      </c>
      <c r="O22" s="39">
        <f t="shared" ref="O22:O53" si="5">SUM(H22:N22)</f>
        <v>5131250.08</v>
      </c>
      <c r="P22" s="33"/>
      <c r="Q22" s="33"/>
    </row>
    <row r="23" spans="1:17" s="31" customFormat="1" x14ac:dyDescent="0.25">
      <c r="A23" s="29"/>
      <c r="B23" s="29"/>
      <c r="C23" s="29"/>
      <c r="D23" s="29"/>
      <c r="E23" s="37" t="s">
        <v>30</v>
      </c>
      <c r="G23" s="32" t="s">
        <v>31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9">
        <v>3468342.62</v>
      </c>
      <c r="O23" s="39">
        <f t="shared" si="5"/>
        <v>3468342.62</v>
      </c>
      <c r="P23" s="33"/>
      <c r="Q23" s="33"/>
    </row>
    <row r="24" spans="1:17" s="31" customFormat="1" ht="25.5" x14ac:dyDescent="0.25">
      <c r="A24" s="29"/>
      <c r="B24" s="29"/>
      <c r="C24" s="29"/>
      <c r="D24" s="29"/>
      <c r="E24" s="37" t="s">
        <v>32</v>
      </c>
      <c r="G24" s="32" t="s">
        <v>33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9">
        <v>132344.34</v>
      </c>
      <c r="O24" s="39">
        <f t="shared" si="5"/>
        <v>132344.34</v>
      </c>
      <c r="P24" s="33"/>
      <c r="Q24" s="33"/>
    </row>
    <row r="25" spans="1:17" s="31" customFormat="1" ht="25.5" x14ac:dyDescent="0.25">
      <c r="A25" s="29"/>
      <c r="B25" s="29"/>
      <c r="C25" s="29"/>
      <c r="D25" s="29"/>
      <c r="E25" s="37" t="s">
        <v>32</v>
      </c>
      <c r="G25" s="32" t="s">
        <v>33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9">
        <v>3203373.99</v>
      </c>
      <c r="O25" s="39">
        <f t="shared" si="5"/>
        <v>3203373.99</v>
      </c>
      <c r="P25" s="33"/>
      <c r="Q25" s="33"/>
    </row>
    <row r="26" spans="1:17" s="31" customFormat="1" ht="25.5" x14ac:dyDescent="0.25">
      <c r="A26" s="29"/>
      <c r="B26" s="29"/>
      <c r="C26" s="29"/>
      <c r="D26" s="29"/>
      <c r="E26" s="37" t="s">
        <v>34</v>
      </c>
      <c r="G26" s="32" t="s">
        <v>23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9">
        <v>1127610.73</v>
      </c>
      <c r="O26" s="39">
        <f t="shared" si="5"/>
        <v>1127610.73</v>
      </c>
      <c r="P26" s="33"/>
      <c r="Q26" s="33"/>
    </row>
    <row r="27" spans="1:17" s="31" customFormat="1" ht="25.5" x14ac:dyDescent="0.25">
      <c r="A27" s="29"/>
      <c r="B27" s="29"/>
      <c r="C27" s="29"/>
      <c r="D27" s="29"/>
      <c r="E27" s="37" t="s">
        <v>34</v>
      </c>
      <c r="G27" s="32" t="s">
        <v>23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9">
        <v>126334.71</v>
      </c>
      <c r="O27" s="39">
        <f t="shared" si="5"/>
        <v>126334.71</v>
      </c>
      <c r="P27" s="33"/>
      <c r="Q27" s="33"/>
    </row>
    <row r="28" spans="1:17" s="31" customFormat="1" ht="38.25" x14ac:dyDescent="0.25">
      <c r="A28" s="29"/>
      <c r="B28" s="29"/>
      <c r="C28" s="29"/>
      <c r="D28" s="29"/>
      <c r="E28" s="37" t="s">
        <v>35</v>
      </c>
      <c r="G28" s="32" t="s">
        <v>36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9">
        <v>1192671.3600000001</v>
      </c>
      <c r="O28" s="39">
        <f t="shared" si="5"/>
        <v>1192671.3600000001</v>
      </c>
      <c r="P28" s="33"/>
      <c r="Q28" s="33"/>
    </row>
    <row r="29" spans="1:17" s="31" customFormat="1" ht="38.25" x14ac:dyDescent="0.25">
      <c r="A29" s="29"/>
      <c r="B29" s="29"/>
      <c r="C29" s="29"/>
      <c r="D29" s="29"/>
      <c r="E29" s="37" t="s">
        <v>35</v>
      </c>
      <c r="G29" s="32" t="s">
        <v>36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53360</v>
      </c>
      <c r="O29" s="39">
        <f t="shared" si="5"/>
        <v>53360</v>
      </c>
      <c r="P29" s="33"/>
      <c r="Q29" s="33"/>
    </row>
    <row r="30" spans="1:17" s="31" customFormat="1" ht="25.5" x14ac:dyDescent="0.25">
      <c r="A30" s="29"/>
      <c r="B30" s="29"/>
      <c r="C30" s="29"/>
      <c r="D30" s="29"/>
      <c r="E30" s="37" t="s">
        <v>37</v>
      </c>
      <c r="G30" s="32" t="s">
        <v>23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9">
        <v>148473.29</v>
      </c>
      <c r="O30" s="39">
        <f t="shared" si="5"/>
        <v>148473.29</v>
      </c>
      <c r="P30" s="33"/>
      <c r="Q30" s="33"/>
    </row>
    <row r="31" spans="1:17" s="31" customFormat="1" ht="25.5" x14ac:dyDescent="0.25">
      <c r="A31" s="29"/>
      <c r="B31" s="29"/>
      <c r="C31" s="29"/>
      <c r="D31" s="29"/>
      <c r="E31" s="37" t="s">
        <v>37</v>
      </c>
      <c r="G31" s="32" t="s">
        <v>23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1345134.19</v>
      </c>
      <c r="O31" s="39">
        <f t="shared" si="5"/>
        <v>1345134.19</v>
      </c>
      <c r="P31" s="33"/>
      <c r="Q31" s="33"/>
    </row>
    <row r="32" spans="1:17" s="31" customFormat="1" ht="25.5" x14ac:dyDescent="0.25">
      <c r="A32" s="29"/>
      <c r="B32" s="29"/>
      <c r="C32" s="29"/>
      <c r="D32" s="29"/>
      <c r="E32" s="37" t="s">
        <v>38</v>
      </c>
      <c r="G32" s="32" t="s">
        <v>36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9">
        <v>1704647.63</v>
      </c>
      <c r="O32" s="39">
        <f t="shared" si="5"/>
        <v>1704647.63</v>
      </c>
      <c r="P32" s="33"/>
      <c r="Q32" s="33"/>
    </row>
    <row r="33" spans="1:17" s="31" customFormat="1" ht="25.5" x14ac:dyDescent="0.25">
      <c r="A33" s="29"/>
      <c r="B33" s="29"/>
      <c r="C33" s="29"/>
      <c r="D33" s="29"/>
      <c r="E33" s="37" t="s">
        <v>38</v>
      </c>
      <c r="G33" s="32" t="s">
        <v>36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9">
        <v>85376</v>
      </c>
      <c r="O33" s="39">
        <f t="shared" si="5"/>
        <v>85376</v>
      </c>
      <c r="P33" s="33"/>
      <c r="Q33" s="33"/>
    </row>
    <row r="34" spans="1:17" s="31" customFormat="1" ht="25.5" x14ac:dyDescent="0.25">
      <c r="A34" s="29"/>
      <c r="B34" s="29"/>
      <c r="C34" s="29"/>
      <c r="D34" s="29"/>
      <c r="E34" s="37" t="s">
        <v>39</v>
      </c>
      <c r="G34" s="32" t="s">
        <v>40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9">
        <v>97498.28</v>
      </c>
      <c r="O34" s="39">
        <f t="shared" si="5"/>
        <v>97498.28</v>
      </c>
      <c r="P34" s="33"/>
      <c r="Q34" s="33"/>
    </row>
    <row r="35" spans="1:17" s="31" customFormat="1" ht="25.5" x14ac:dyDescent="0.25">
      <c r="A35" s="29"/>
      <c r="B35" s="29"/>
      <c r="C35" s="29"/>
      <c r="D35" s="29"/>
      <c r="E35" s="37" t="s">
        <v>39</v>
      </c>
      <c r="G35" s="32" t="s">
        <v>40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9">
        <v>1589437.08</v>
      </c>
      <c r="O35" s="39">
        <f t="shared" si="5"/>
        <v>1589437.08</v>
      </c>
      <c r="P35" s="33"/>
      <c r="Q35" s="33"/>
    </row>
    <row r="36" spans="1:17" s="31" customFormat="1" ht="25.5" x14ac:dyDescent="0.25">
      <c r="A36" s="29"/>
      <c r="B36" s="29"/>
      <c r="C36" s="29"/>
      <c r="D36" s="29"/>
      <c r="E36" s="37" t="s">
        <v>41</v>
      </c>
      <c r="G36" s="32" t="s">
        <v>23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9">
        <v>137655.66</v>
      </c>
      <c r="O36" s="39">
        <f t="shared" si="5"/>
        <v>137655.66</v>
      </c>
      <c r="P36" s="33"/>
      <c r="Q36" s="33"/>
    </row>
    <row r="37" spans="1:17" s="31" customFormat="1" ht="25.5" x14ac:dyDescent="0.25">
      <c r="A37" s="29"/>
      <c r="B37" s="29"/>
      <c r="C37" s="29"/>
      <c r="D37" s="29"/>
      <c r="E37" s="37" t="s">
        <v>41</v>
      </c>
      <c r="G37" s="32" t="s">
        <v>23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1259044.6200000001</v>
      </c>
      <c r="O37" s="39">
        <f t="shared" si="5"/>
        <v>1259044.6200000001</v>
      </c>
      <c r="P37" s="33"/>
      <c r="Q37" s="33"/>
    </row>
    <row r="38" spans="1:17" s="31" customFormat="1" ht="25.5" x14ac:dyDescent="0.25">
      <c r="A38" s="29"/>
      <c r="B38" s="29"/>
      <c r="C38" s="29"/>
      <c r="D38" s="29"/>
      <c r="E38" s="37" t="s">
        <v>42</v>
      </c>
      <c r="G38" s="32" t="s">
        <v>43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9">
        <v>188657.34</v>
      </c>
      <c r="O38" s="39">
        <f t="shared" si="5"/>
        <v>188657.34</v>
      </c>
      <c r="P38" s="33"/>
      <c r="Q38" s="33"/>
    </row>
    <row r="39" spans="1:17" s="31" customFormat="1" ht="25.5" customHeight="1" x14ac:dyDescent="0.25">
      <c r="A39" s="29"/>
      <c r="B39" s="29"/>
      <c r="C39" s="29"/>
      <c r="D39" s="29"/>
      <c r="E39" s="37" t="s">
        <v>44</v>
      </c>
      <c r="G39" s="32" t="s">
        <v>45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9">
        <v>484773.57</v>
      </c>
      <c r="O39" s="39">
        <f t="shared" si="5"/>
        <v>484773.57</v>
      </c>
      <c r="P39" s="33"/>
      <c r="Q39" s="33"/>
    </row>
    <row r="40" spans="1:17" s="31" customFormat="1" ht="25.5" customHeight="1" x14ac:dyDescent="0.25">
      <c r="A40" s="29"/>
      <c r="B40" s="29"/>
      <c r="C40" s="29"/>
      <c r="D40" s="29"/>
      <c r="E40" s="37" t="s">
        <v>44</v>
      </c>
      <c r="G40" s="32" t="s">
        <v>45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9">
        <v>85376</v>
      </c>
      <c r="O40" s="39">
        <f t="shared" si="5"/>
        <v>85376</v>
      </c>
      <c r="P40" s="33"/>
      <c r="Q40" s="33"/>
    </row>
    <row r="41" spans="1:17" s="31" customFormat="1" ht="25.5" x14ac:dyDescent="0.25">
      <c r="A41" s="29"/>
      <c r="B41" s="29"/>
      <c r="C41" s="29"/>
      <c r="D41" s="29"/>
      <c r="E41" s="37" t="s">
        <v>46</v>
      </c>
      <c r="G41" s="32" t="s">
        <v>47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3791324.54</v>
      </c>
      <c r="O41" s="39">
        <f t="shared" si="5"/>
        <v>3791324.54</v>
      </c>
      <c r="P41" s="33"/>
      <c r="Q41" s="33"/>
    </row>
    <row r="42" spans="1:17" s="31" customFormat="1" ht="25.5" x14ac:dyDescent="0.25">
      <c r="A42" s="29"/>
      <c r="B42" s="29"/>
      <c r="C42" s="29"/>
      <c r="D42" s="29"/>
      <c r="E42" s="37" t="s">
        <v>46</v>
      </c>
      <c r="G42" s="32" t="s">
        <v>47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9">
        <v>290678.12</v>
      </c>
      <c r="O42" s="39">
        <f t="shared" si="5"/>
        <v>290678.12</v>
      </c>
      <c r="P42" s="33"/>
      <c r="Q42" s="33"/>
    </row>
    <row r="43" spans="1:17" s="31" customFormat="1" ht="25.5" x14ac:dyDescent="0.25">
      <c r="A43" s="29"/>
      <c r="B43" s="29"/>
      <c r="C43" s="29"/>
      <c r="D43" s="29"/>
      <c r="E43" s="37" t="s">
        <v>48</v>
      </c>
      <c r="G43" s="32" t="s">
        <v>43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201515.25</v>
      </c>
      <c r="O43" s="39">
        <f t="shared" si="5"/>
        <v>201515.25</v>
      </c>
      <c r="P43" s="33"/>
      <c r="Q43" s="33"/>
    </row>
    <row r="44" spans="1:17" s="31" customFormat="1" ht="25.5" x14ac:dyDescent="0.25">
      <c r="A44" s="29"/>
      <c r="B44" s="29"/>
      <c r="C44" s="29"/>
      <c r="D44" s="29"/>
      <c r="E44" s="37" t="s">
        <v>49</v>
      </c>
      <c r="G44" s="32" t="s">
        <v>43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9">
        <v>1122393.71</v>
      </c>
      <c r="O44" s="39">
        <f t="shared" si="5"/>
        <v>1122393.71</v>
      </c>
      <c r="P44" s="33"/>
      <c r="Q44" s="33"/>
    </row>
    <row r="45" spans="1:17" s="31" customFormat="1" ht="25.5" x14ac:dyDescent="0.25">
      <c r="A45" s="29"/>
      <c r="B45" s="29"/>
      <c r="C45" s="29"/>
      <c r="D45" s="29"/>
      <c r="E45" s="37" t="s">
        <v>49</v>
      </c>
      <c r="G45" s="32" t="s">
        <v>43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64032</v>
      </c>
      <c r="O45" s="39">
        <f t="shared" si="5"/>
        <v>64032</v>
      </c>
      <c r="P45" s="33"/>
      <c r="Q45" s="33"/>
    </row>
    <row r="46" spans="1:17" s="31" customFormat="1" ht="25.5" x14ac:dyDescent="0.25">
      <c r="A46" s="29"/>
      <c r="B46" s="29"/>
      <c r="C46" s="29"/>
      <c r="D46" s="29"/>
      <c r="E46" s="37" t="s">
        <v>50</v>
      </c>
      <c r="G46" s="32" t="s">
        <v>51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9">
        <v>5456361.9699999997</v>
      </c>
      <c r="O46" s="39">
        <f t="shared" si="5"/>
        <v>5456361.9699999997</v>
      </c>
      <c r="P46" s="33"/>
      <c r="Q46" s="33"/>
    </row>
    <row r="47" spans="1:17" s="31" customFormat="1" x14ac:dyDescent="0.25">
      <c r="A47" s="29"/>
      <c r="B47" s="29"/>
      <c r="C47" s="29"/>
      <c r="D47" s="29"/>
      <c r="E47" s="37" t="s">
        <v>52</v>
      </c>
      <c r="G47" s="32" t="s">
        <v>53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9">
        <v>3189884.55</v>
      </c>
      <c r="O47" s="39">
        <f t="shared" si="5"/>
        <v>3189884.55</v>
      </c>
      <c r="P47" s="33"/>
      <c r="Q47" s="33"/>
    </row>
    <row r="48" spans="1:17" s="31" customFormat="1" x14ac:dyDescent="0.25">
      <c r="A48" s="29"/>
      <c r="B48" s="29"/>
      <c r="C48" s="29"/>
      <c r="D48" s="29"/>
      <c r="E48" s="37" t="s">
        <v>52</v>
      </c>
      <c r="G48" s="32" t="s">
        <v>53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9">
        <v>84734.83</v>
      </c>
      <c r="O48" s="39">
        <f t="shared" si="5"/>
        <v>84734.83</v>
      </c>
      <c r="P48" s="33"/>
      <c r="Q48" s="33"/>
    </row>
    <row r="49" spans="1:17" s="31" customFormat="1" x14ac:dyDescent="0.25">
      <c r="A49" s="29"/>
      <c r="B49" s="29"/>
      <c r="C49" s="29"/>
      <c r="D49" s="29"/>
      <c r="E49" s="37" t="s">
        <v>52</v>
      </c>
      <c r="G49" s="32" t="s">
        <v>53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9">
        <v>4701302.9000000004</v>
      </c>
      <c r="O49" s="39">
        <f t="shared" si="5"/>
        <v>4701302.9000000004</v>
      </c>
      <c r="P49" s="33"/>
      <c r="Q49" s="33"/>
    </row>
    <row r="50" spans="1:17" s="31" customFormat="1" x14ac:dyDescent="0.25">
      <c r="A50" s="29"/>
      <c r="B50" s="29"/>
      <c r="C50" s="29"/>
      <c r="D50" s="29"/>
      <c r="E50" s="37" t="s">
        <v>54</v>
      </c>
      <c r="G50" s="32" t="s">
        <v>55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9">
        <v>14592035.66</v>
      </c>
      <c r="O50" s="39">
        <f t="shared" si="5"/>
        <v>14592035.66</v>
      </c>
      <c r="P50" s="33"/>
      <c r="Q50" s="33"/>
    </row>
    <row r="51" spans="1:17" s="31" customFormat="1" ht="25.5" x14ac:dyDescent="0.25">
      <c r="A51" s="29"/>
      <c r="B51" s="29"/>
      <c r="C51" s="29"/>
      <c r="D51" s="29"/>
      <c r="E51" s="37" t="s">
        <v>56</v>
      </c>
      <c r="G51" s="32" t="s">
        <v>57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9">
        <v>5978730.1900000004</v>
      </c>
      <c r="O51" s="39">
        <f t="shared" si="5"/>
        <v>5978730.1900000004</v>
      </c>
      <c r="P51" s="33"/>
      <c r="Q51" s="33"/>
    </row>
    <row r="52" spans="1:17" s="31" customFormat="1" x14ac:dyDescent="0.25">
      <c r="A52" s="29"/>
      <c r="B52" s="29"/>
      <c r="C52" s="29"/>
      <c r="D52" s="29"/>
      <c r="E52" s="37" t="s">
        <v>58</v>
      </c>
      <c r="G52" s="32" t="s">
        <v>57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9">
        <v>3449500</v>
      </c>
      <c r="O52" s="39">
        <f t="shared" si="5"/>
        <v>3449500</v>
      </c>
      <c r="P52" s="33"/>
      <c r="Q52" s="33"/>
    </row>
    <row r="53" spans="1:17" s="31" customFormat="1" x14ac:dyDescent="0.25">
      <c r="A53" s="29"/>
      <c r="B53" s="29"/>
      <c r="C53" s="29"/>
      <c r="D53" s="29"/>
      <c r="E53" s="37" t="s">
        <v>59</v>
      </c>
      <c r="G53" s="32" t="s">
        <v>45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9">
        <v>7749715.9500000002</v>
      </c>
      <c r="O53" s="39">
        <f t="shared" si="5"/>
        <v>7749715.9500000002</v>
      </c>
      <c r="P53" s="33"/>
      <c r="Q53" s="33"/>
    </row>
    <row r="54" spans="1:17" ht="6" customHeight="1" x14ac:dyDescent="0.25">
      <c r="A54" s="29"/>
      <c r="B54" s="29"/>
      <c r="C54" s="29"/>
      <c r="D54" s="29"/>
      <c r="E54" s="37"/>
      <c r="F54" s="31"/>
      <c r="G54" s="32"/>
      <c r="H54" s="39"/>
      <c r="I54" s="39"/>
      <c r="J54" s="39"/>
      <c r="K54" s="39"/>
      <c r="L54" s="39"/>
      <c r="M54" s="39"/>
      <c r="N54" s="39"/>
      <c r="O54" s="39"/>
    </row>
    <row r="55" spans="1:17" ht="12.75" customHeight="1" x14ac:dyDescent="0.25">
      <c r="A55" s="29"/>
      <c r="B55" s="30" t="s">
        <v>60</v>
      </c>
      <c r="C55" s="30"/>
      <c r="D55" s="30"/>
      <c r="E55" s="30"/>
      <c r="F55" s="31"/>
      <c r="G55" s="32"/>
      <c r="H55" s="20">
        <f t="shared" ref="H55:O56" si="6">SUM(H56)</f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1">
        <f t="shared" si="6"/>
        <v>299631145.46000004</v>
      </c>
      <c r="O55" s="21">
        <f t="shared" si="6"/>
        <v>299631145.46000004</v>
      </c>
    </row>
    <row r="56" spans="1:17" x14ac:dyDescent="0.25">
      <c r="A56" s="31"/>
      <c r="B56" s="31"/>
      <c r="C56" s="30" t="s">
        <v>19</v>
      </c>
      <c r="D56" s="30"/>
      <c r="E56" s="30"/>
      <c r="F56" s="31"/>
      <c r="G56" s="32"/>
      <c r="H56" s="20">
        <f t="shared" si="6"/>
        <v>0</v>
      </c>
      <c r="I56" s="20">
        <f t="shared" si="6"/>
        <v>0</v>
      </c>
      <c r="J56" s="20">
        <f t="shared" si="6"/>
        <v>0</v>
      </c>
      <c r="K56" s="20">
        <f t="shared" si="6"/>
        <v>0</v>
      </c>
      <c r="L56" s="20">
        <f t="shared" si="6"/>
        <v>0</v>
      </c>
      <c r="M56" s="20">
        <f t="shared" si="6"/>
        <v>0</v>
      </c>
      <c r="N56" s="21">
        <f t="shared" si="6"/>
        <v>299631145.46000004</v>
      </c>
      <c r="O56" s="21">
        <f t="shared" si="6"/>
        <v>299631145.46000004</v>
      </c>
    </row>
    <row r="57" spans="1:17" s="27" customFormat="1" x14ac:dyDescent="0.25">
      <c r="A57" s="34"/>
      <c r="B57" s="34"/>
      <c r="C57" s="34"/>
      <c r="D57" s="29" t="s">
        <v>20</v>
      </c>
      <c r="E57" s="35" t="s">
        <v>61</v>
      </c>
      <c r="F57" s="31"/>
      <c r="G57" s="36"/>
      <c r="H57" s="20">
        <f t="shared" ref="H57:O57" si="7">SUM(H58:H81)</f>
        <v>0</v>
      </c>
      <c r="I57" s="20">
        <f t="shared" si="7"/>
        <v>0</v>
      </c>
      <c r="J57" s="20">
        <f t="shared" si="7"/>
        <v>0</v>
      </c>
      <c r="K57" s="20">
        <f t="shared" si="7"/>
        <v>0</v>
      </c>
      <c r="L57" s="20">
        <f t="shared" si="7"/>
        <v>0</v>
      </c>
      <c r="M57" s="20">
        <f t="shared" si="7"/>
        <v>0</v>
      </c>
      <c r="N57" s="21">
        <f>SUM(N58:N81)</f>
        <v>299631145.46000004</v>
      </c>
      <c r="O57" s="21">
        <f t="shared" si="7"/>
        <v>299631145.46000004</v>
      </c>
      <c r="P57" s="33"/>
      <c r="Q57" s="33"/>
    </row>
    <row r="58" spans="1:17" ht="38.25" x14ac:dyDescent="0.25">
      <c r="A58" s="29"/>
      <c r="B58" s="29"/>
      <c r="C58" s="29"/>
      <c r="D58" s="29"/>
      <c r="E58" s="37" t="s">
        <v>62</v>
      </c>
      <c r="F58" s="31"/>
      <c r="G58" s="32" t="s">
        <v>63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9">
        <v>3978142.88</v>
      </c>
      <c r="O58" s="39">
        <f>SUM(H58:N58)</f>
        <v>3978142.88</v>
      </c>
    </row>
    <row r="59" spans="1:17" ht="25.5" x14ac:dyDescent="0.25">
      <c r="A59" s="29"/>
      <c r="B59" s="29"/>
      <c r="C59" s="29"/>
      <c r="D59" s="29"/>
      <c r="E59" s="37" t="s">
        <v>64</v>
      </c>
      <c r="F59" s="31"/>
      <c r="G59" s="32" t="s">
        <v>65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9">
        <v>2624559.69</v>
      </c>
      <c r="O59" s="39">
        <f t="shared" ref="O59:O81" si="8">SUM(H59:N59)</f>
        <v>2624559.69</v>
      </c>
    </row>
    <row r="60" spans="1:17" x14ac:dyDescent="0.25">
      <c r="A60" s="29"/>
      <c r="B60" s="29"/>
      <c r="C60" s="29"/>
      <c r="D60" s="29"/>
      <c r="E60" s="37" t="s">
        <v>66</v>
      </c>
      <c r="F60" s="31"/>
      <c r="G60" s="32" t="s">
        <v>67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9">
        <v>2135324.6800000002</v>
      </c>
      <c r="O60" s="39">
        <f t="shared" si="8"/>
        <v>2135324.6800000002</v>
      </c>
    </row>
    <row r="61" spans="1:17" x14ac:dyDescent="0.25">
      <c r="A61" s="29"/>
      <c r="B61" s="29"/>
      <c r="C61" s="29"/>
      <c r="D61" s="29"/>
      <c r="E61" s="37" t="s">
        <v>68</v>
      </c>
      <c r="F61" s="31"/>
      <c r="G61" s="32" t="s">
        <v>23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9">
        <v>2282504.7799999998</v>
      </c>
      <c r="O61" s="39">
        <f t="shared" si="8"/>
        <v>2282504.7799999998</v>
      </c>
    </row>
    <row r="62" spans="1:17" ht="25.5" x14ac:dyDescent="0.25">
      <c r="A62" s="29"/>
      <c r="B62" s="29"/>
      <c r="C62" s="29"/>
      <c r="D62" s="29"/>
      <c r="E62" s="37" t="s">
        <v>69</v>
      </c>
      <c r="F62" s="31"/>
      <c r="G62" s="32" t="s">
        <v>70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9">
        <v>139305.1</v>
      </c>
      <c r="O62" s="39">
        <f t="shared" si="8"/>
        <v>139305.1</v>
      </c>
    </row>
    <row r="63" spans="1:17" ht="12.75" customHeight="1" x14ac:dyDescent="0.25">
      <c r="A63" s="29"/>
      <c r="B63" s="29"/>
      <c r="C63" s="29"/>
      <c r="D63" s="29"/>
      <c r="E63" s="37" t="s">
        <v>71</v>
      </c>
      <c r="F63" s="31"/>
      <c r="G63" s="32" t="s">
        <v>23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9">
        <v>130933924.88</v>
      </c>
      <c r="O63" s="39">
        <f t="shared" si="8"/>
        <v>130933924.88</v>
      </c>
    </row>
    <row r="64" spans="1:17" ht="25.5" x14ac:dyDescent="0.25">
      <c r="A64" s="29"/>
      <c r="B64" s="29"/>
      <c r="C64" s="29"/>
      <c r="D64" s="29"/>
      <c r="E64" s="37" t="s">
        <v>72</v>
      </c>
      <c r="F64" s="31"/>
      <c r="G64" s="32" t="s">
        <v>67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9">
        <v>1000812.68</v>
      </c>
      <c r="O64" s="39">
        <f t="shared" si="8"/>
        <v>1000812.68</v>
      </c>
    </row>
    <row r="65" spans="1:15" x14ac:dyDescent="0.25">
      <c r="A65" s="29"/>
      <c r="B65" s="29"/>
      <c r="C65" s="29"/>
      <c r="D65" s="29"/>
      <c r="E65" s="37" t="s">
        <v>73</v>
      </c>
      <c r="F65" s="31"/>
      <c r="G65" s="32" t="s">
        <v>74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9">
        <v>357821.69</v>
      </c>
      <c r="O65" s="39">
        <f t="shared" si="8"/>
        <v>357821.69</v>
      </c>
    </row>
    <row r="66" spans="1:15" ht="25.5" x14ac:dyDescent="0.25">
      <c r="A66" s="29"/>
      <c r="B66" s="29"/>
      <c r="C66" s="29"/>
      <c r="D66" s="29"/>
      <c r="E66" s="37" t="s">
        <v>75</v>
      </c>
      <c r="F66" s="31"/>
      <c r="G66" s="32" t="s">
        <v>76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9">
        <v>510727.29</v>
      </c>
      <c r="O66" s="39">
        <f t="shared" si="8"/>
        <v>510727.29</v>
      </c>
    </row>
    <row r="67" spans="1:15" x14ac:dyDescent="0.25">
      <c r="A67" s="29"/>
      <c r="B67" s="29"/>
      <c r="C67" s="29"/>
      <c r="D67" s="29"/>
      <c r="E67" s="37" t="s">
        <v>77</v>
      </c>
      <c r="F67" s="31"/>
      <c r="G67" s="32" t="s">
        <v>23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9">
        <v>3078427.2</v>
      </c>
      <c r="O67" s="39">
        <f t="shared" si="8"/>
        <v>3078427.2</v>
      </c>
    </row>
    <row r="68" spans="1:15" x14ac:dyDescent="0.25">
      <c r="A68" s="29"/>
      <c r="B68" s="29"/>
      <c r="C68" s="29"/>
      <c r="D68" s="29"/>
      <c r="E68" s="37" t="s">
        <v>78</v>
      </c>
      <c r="F68" s="31"/>
      <c r="G68" s="32" t="s">
        <v>79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9">
        <v>2327417.67</v>
      </c>
      <c r="O68" s="39">
        <f t="shared" si="8"/>
        <v>2327417.67</v>
      </c>
    </row>
    <row r="69" spans="1:15" x14ac:dyDescent="0.25">
      <c r="A69" s="29"/>
      <c r="B69" s="29"/>
      <c r="C69" s="29"/>
      <c r="D69" s="29"/>
      <c r="E69" s="37" t="s">
        <v>80</v>
      </c>
      <c r="F69" s="31"/>
      <c r="G69" s="32" t="s">
        <v>23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9">
        <v>131190077.81</v>
      </c>
      <c r="O69" s="39">
        <f t="shared" si="8"/>
        <v>131190077.81</v>
      </c>
    </row>
    <row r="70" spans="1:15" x14ac:dyDescent="0.25">
      <c r="A70" s="29"/>
      <c r="B70" s="29"/>
      <c r="C70" s="29"/>
      <c r="D70" s="29"/>
      <c r="E70" s="37" t="s">
        <v>80</v>
      </c>
      <c r="F70" s="31"/>
      <c r="G70" s="32" t="s">
        <v>23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9">
        <v>2393399.39</v>
      </c>
      <c r="O70" s="39">
        <f t="shared" si="8"/>
        <v>2393399.39</v>
      </c>
    </row>
    <row r="71" spans="1:15" ht="25.5" x14ac:dyDescent="0.25">
      <c r="A71" s="29"/>
      <c r="B71" s="29"/>
      <c r="C71" s="29"/>
      <c r="D71" s="29"/>
      <c r="E71" s="37" t="s">
        <v>81</v>
      </c>
      <c r="F71" s="31"/>
      <c r="G71" s="32" t="s">
        <v>65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9">
        <v>3399395.5</v>
      </c>
      <c r="O71" s="39">
        <f t="shared" si="8"/>
        <v>3399395.5</v>
      </c>
    </row>
    <row r="72" spans="1:15" ht="25.5" x14ac:dyDescent="0.25">
      <c r="A72" s="29"/>
      <c r="B72" s="29"/>
      <c r="C72" s="29"/>
      <c r="D72" s="29"/>
      <c r="E72" s="37" t="s">
        <v>82</v>
      </c>
      <c r="F72" s="31"/>
      <c r="G72" s="32" t="s">
        <v>63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9">
        <v>3748230.44</v>
      </c>
      <c r="O72" s="39">
        <f t="shared" si="8"/>
        <v>3748230.44</v>
      </c>
    </row>
    <row r="73" spans="1:15" ht="25.5" x14ac:dyDescent="0.25">
      <c r="A73" s="29"/>
      <c r="B73" s="29"/>
      <c r="C73" s="29"/>
      <c r="D73" s="29"/>
      <c r="E73" s="37" t="s">
        <v>83</v>
      </c>
      <c r="F73" s="31"/>
      <c r="G73" s="32" t="s">
        <v>84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9">
        <v>380294.55</v>
      </c>
      <c r="O73" s="39">
        <f t="shared" si="8"/>
        <v>380294.55</v>
      </c>
    </row>
    <row r="74" spans="1:15" ht="25.5" customHeight="1" x14ac:dyDescent="0.25">
      <c r="A74" s="29"/>
      <c r="B74" s="29"/>
      <c r="C74" s="29"/>
      <c r="D74" s="29"/>
      <c r="E74" s="37" t="s">
        <v>85</v>
      </c>
      <c r="F74" s="31"/>
      <c r="G74" s="32" t="s">
        <v>79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9">
        <v>21344</v>
      </c>
      <c r="O74" s="39">
        <f t="shared" si="8"/>
        <v>21344</v>
      </c>
    </row>
    <row r="75" spans="1:15" ht="25.5" customHeight="1" x14ac:dyDescent="0.25">
      <c r="A75" s="29"/>
      <c r="B75" s="29"/>
      <c r="C75" s="29"/>
      <c r="D75" s="29"/>
      <c r="E75" s="37" t="s">
        <v>85</v>
      </c>
      <c r="F75" s="31"/>
      <c r="G75" s="32" t="s">
        <v>79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9">
        <v>521219.85</v>
      </c>
      <c r="O75" s="39">
        <f t="shared" si="8"/>
        <v>521219.85</v>
      </c>
    </row>
    <row r="76" spans="1:15" x14ac:dyDescent="0.25">
      <c r="A76" s="29"/>
      <c r="B76" s="29"/>
      <c r="C76" s="29"/>
      <c r="D76" s="29"/>
      <c r="E76" s="37" t="s">
        <v>52</v>
      </c>
      <c r="F76" s="31"/>
      <c r="G76" s="32" t="s">
        <v>53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9">
        <v>155405.20000000001</v>
      </c>
      <c r="O76" s="39">
        <f t="shared" si="8"/>
        <v>155405.20000000001</v>
      </c>
    </row>
    <row r="77" spans="1:15" x14ac:dyDescent="0.25">
      <c r="A77" s="29"/>
      <c r="B77" s="29"/>
      <c r="C77" s="29"/>
      <c r="D77" s="29"/>
      <c r="E77" s="37" t="s">
        <v>52</v>
      </c>
      <c r="F77" s="31"/>
      <c r="G77" s="32" t="s">
        <v>53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9">
        <v>8595.6</v>
      </c>
      <c r="O77" s="39">
        <f t="shared" si="8"/>
        <v>8595.6</v>
      </c>
    </row>
    <row r="78" spans="1:15" x14ac:dyDescent="0.25">
      <c r="A78" s="29"/>
      <c r="B78" s="29"/>
      <c r="C78" s="29"/>
      <c r="D78" s="29"/>
      <c r="E78" s="37" t="s">
        <v>52</v>
      </c>
      <c r="F78" s="31"/>
      <c r="G78" s="32" t="s">
        <v>53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9">
        <v>7654789.5300000003</v>
      </c>
      <c r="O78" s="39">
        <f t="shared" si="8"/>
        <v>7654789.5300000003</v>
      </c>
    </row>
    <row r="79" spans="1:15" x14ac:dyDescent="0.25">
      <c r="A79" s="29"/>
      <c r="B79" s="29"/>
      <c r="C79" s="29"/>
      <c r="D79" s="29"/>
      <c r="E79" s="37" t="s">
        <v>52</v>
      </c>
      <c r="F79" s="31"/>
      <c r="G79" s="32" t="s">
        <v>53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9">
        <v>396377.79</v>
      </c>
      <c r="O79" s="39">
        <f t="shared" si="8"/>
        <v>396377.79</v>
      </c>
    </row>
    <row r="80" spans="1:15" x14ac:dyDescent="0.25">
      <c r="A80" s="29"/>
      <c r="B80" s="29"/>
      <c r="C80" s="29"/>
      <c r="D80" s="29"/>
      <c r="E80" s="37" t="s">
        <v>86</v>
      </c>
      <c r="F80" s="31"/>
      <c r="G80" s="32" t="s">
        <v>57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9">
        <v>332768.40999999997</v>
      </c>
      <c r="O80" s="39">
        <f t="shared" si="8"/>
        <v>332768.40999999997</v>
      </c>
    </row>
    <row r="81" spans="1:17" ht="25.5" x14ac:dyDescent="0.25">
      <c r="A81" s="29"/>
      <c r="B81" s="29"/>
      <c r="C81" s="29"/>
      <c r="D81" s="29"/>
      <c r="E81" s="37" t="s">
        <v>87</v>
      </c>
      <c r="F81" s="31"/>
      <c r="G81" s="32" t="s">
        <v>23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9">
        <v>60278.85</v>
      </c>
      <c r="O81" s="39">
        <f t="shared" si="8"/>
        <v>60278.85</v>
      </c>
    </row>
    <row r="82" spans="1:17" ht="6" customHeight="1" x14ac:dyDescent="0.25">
      <c r="A82" s="29"/>
      <c r="B82" s="29"/>
      <c r="C82" s="29"/>
      <c r="D82" s="29"/>
      <c r="E82" s="37"/>
      <c r="F82" s="31"/>
      <c r="G82" s="32"/>
      <c r="H82" s="39"/>
      <c r="I82" s="39"/>
      <c r="J82" s="39"/>
      <c r="K82" s="39"/>
      <c r="L82" s="39"/>
      <c r="M82" s="39"/>
      <c r="N82" s="39"/>
      <c r="O82" s="39"/>
    </row>
    <row r="83" spans="1:17" x14ac:dyDescent="0.25">
      <c r="A83" s="29"/>
      <c r="B83" s="30" t="s">
        <v>88</v>
      </c>
      <c r="C83" s="30"/>
      <c r="D83" s="30"/>
      <c r="E83" s="30"/>
      <c r="F83" s="31"/>
      <c r="G83" s="32"/>
      <c r="H83" s="20">
        <f t="shared" ref="H83:M84" si="9">SUM(H84)</f>
        <v>0</v>
      </c>
      <c r="I83" s="20">
        <f t="shared" si="9"/>
        <v>0</v>
      </c>
      <c r="J83" s="20">
        <f t="shared" si="9"/>
        <v>0</v>
      </c>
      <c r="K83" s="20">
        <f t="shared" si="9"/>
        <v>0</v>
      </c>
      <c r="L83" s="20">
        <f t="shared" si="9"/>
        <v>0</v>
      </c>
      <c r="M83" s="20">
        <f t="shared" si="9"/>
        <v>0</v>
      </c>
      <c r="N83" s="21">
        <f>SUM(N84)</f>
        <v>14858781.550000001</v>
      </c>
      <c r="O83" s="21">
        <f>SUM(O84)</f>
        <v>14858781.550000001</v>
      </c>
    </row>
    <row r="84" spans="1:17" x14ac:dyDescent="0.25">
      <c r="A84" s="29"/>
      <c r="B84" s="29"/>
      <c r="C84" s="30" t="s">
        <v>89</v>
      </c>
      <c r="D84" s="30"/>
      <c r="E84" s="30"/>
      <c r="F84" s="31"/>
      <c r="G84" s="32"/>
      <c r="H84" s="20">
        <f t="shared" si="9"/>
        <v>0</v>
      </c>
      <c r="I84" s="20">
        <f t="shared" si="9"/>
        <v>0</v>
      </c>
      <c r="J84" s="20">
        <f t="shared" si="9"/>
        <v>0</v>
      </c>
      <c r="K84" s="20">
        <f t="shared" si="9"/>
        <v>0</v>
      </c>
      <c r="L84" s="20">
        <f t="shared" si="9"/>
        <v>0</v>
      </c>
      <c r="M84" s="20">
        <f t="shared" si="9"/>
        <v>0</v>
      </c>
      <c r="N84" s="21">
        <f>SUM(N85)</f>
        <v>14858781.550000001</v>
      </c>
      <c r="O84" s="21">
        <f>SUM(O85)</f>
        <v>14858781.550000001</v>
      </c>
    </row>
    <row r="85" spans="1:17" x14ac:dyDescent="0.25">
      <c r="A85" s="29"/>
      <c r="B85" s="29"/>
      <c r="C85" s="29"/>
      <c r="D85" s="29" t="s">
        <v>20</v>
      </c>
      <c r="E85" s="35" t="s">
        <v>90</v>
      </c>
      <c r="F85" s="31"/>
      <c r="G85" s="32"/>
      <c r="H85" s="20">
        <f t="shared" ref="H85:O85" si="10">SUM(H86:H95)</f>
        <v>0</v>
      </c>
      <c r="I85" s="20">
        <f t="shared" si="10"/>
        <v>0</v>
      </c>
      <c r="J85" s="20">
        <f t="shared" si="10"/>
        <v>0</v>
      </c>
      <c r="K85" s="20">
        <f t="shared" si="10"/>
        <v>0</v>
      </c>
      <c r="L85" s="20">
        <f t="shared" si="10"/>
        <v>0</v>
      </c>
      <c r="M85" s="20">
        <f t="shared" si="10"/>
        <v>0</v>
      </c>
      <c r="N85" s="21">
        <f t="shared" si="10"/>
        <v>14858781.550000001</v>
      </c>
      <c r="O85" s="21">
        <f t="shared" si="10"/>
        <v>14858781.550000001</v>
      </c>
    </row>
    <row r="86" spans="1:17" ht="25.5" x14ac:dyDescent="0.25">
      <c r="A86" s="40"/>
      <c r="B86" s="40"/>
      <c r="C86" s="40"/>
      <c r="D86" s="40"/>
      <c r="E86" s="41" t="s">
        <v>91</v>
      </c>
      <c r="F86" s="42"/>
      <c r="G86" s="43" t="s">
        <v>92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5">
        <v>685520.82</v>
      </c>
      <c r="O86" s="45">
        <f t="shared" ref="O86:O95" si="11">SUM(H86:N86)</f>
        <v>685520.82</v>
      </c>
    </row>
    <row r="87" spans="1:17" ht="25.5" x14ac:dyDescent="0.25">
      <c r="A87" s="29"/>
      <c r="B87" s="29"/>
      <c r="C87" s="29"/>
      <c r="D87" s="29"/>
      <c r="E87" s="37" t="s">
        <v>93</v>
      </c>
      <c r="F87" s="31"/>
      <c r="G87" s="32" t="s">
        <v>92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9">
        <v>895972.92</v>
      </c>
      <c r="O87" s="39">
        <f t="shared" si="11"/>
        <v>895972.92</v>
      </c>
    </row>
    <row r="88" spans="1:17" ht="25.5" x14ac:dyDescent="0.25">
      <c r="A88" s="29"/>
      <c r="B88" s="29"/>
      <c r="C88" s="29"/>
      <c r="D88" s="29"/>
      <c r="E88" s="37" t="s">
        <v>94</v>
      </c>
      <c r="F88" s="31"/>
      <c r="G88" s="32" t="s">
        <v>92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9">
        <v>876245.44</v>
      </c>
      <c r="O88" s="39">
        <f t="shared" si="11"/>
        <v>876245.44</v>
      </c>
    </row>
    <row r="89" spans="1:17" ht="25.5" x14ac:dyDescent="0.25">
      <c r="A89" s="29"/>
      <c r="B89" s="29"/>
      <c r="C89" s="29"/>
      <c r="D89" s="29"/>
      <c r="E89" s="37" t="s">
        <v>95</v>
      </c>
      <c r="F89" s="31"/>
      <c r="G89" s="32" t="s">
        <v>92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9">
        <v>2750720.95</v>
      </c>
      <c r="O89" s="39">
        <f t="shared" si="11"/>
        <v>2750720.95</v>
      </c>
    </row>
    <row r="90" spans="1:17" ht="25.5" x14ac:dyDescent="0.25">
      <c r="A90" s="29"/>
      <c r="B90" s="29"/>
      <c r="C90" s="29"/>
      <c r="D90" s="29"/>
      <c r="E90" s="37" t="s">
        <v>96</v>
      </c>
      <c r="F90" s="31"/>
      <c r="G90" s="32" t="s">
        <v>92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9">
        <v>1277574.43</v>
      </c>
      <c r="O90" s="39">
        <f t="shared" si="11"/>
        <v>1277574.43</v>
      </c>
    </row>
    <row r="91" spans="1:17" ht="25.5" x14ac:dyDescent="0.25">
      <c r="A91" s="29"/>
      <c r="B91" s="29"/>
      <c r="C91" s="29"/>
      <c r="D91" s="29"/>
      <c r="E91" s="37" t="s">
        <v>97</v>
      </c>
      <c r="F91" s="31"/>
      <c r="G91" s="32" t="s">
        <v>98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9">
        <v>548668.11</v>
      </c>
      <c r="O91" s="39">
        <f t="shared" si="11"/>
        <v>548668.11</v>
      </c>
    </row>
    <row r="92" spans="1:17" ht="25.5" x14ac:dyDescent="0.25">
      <c r="A92" s="29"/>
      <c r="B92" s="29"/>
      <c r="C92" s="29"/>
      <c r="D92" s="29"/>
      <c r="E92" s="37" t="s">
        <v>97</v>
      </c>
      <c r="F92" s="31"/>
      <c r="G92" s="32" t="s">
        <v>98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9">
        <v>72677.61</v>
      </c>
      <c r="O92" s="39">
        <f t="shared" si="11"/>
        <v>72677.61</v>
      </c>
    </row>
    <row r="93" spans="1:17" x14ac:dyDescent="0.25">
      <c r="A93" s="29"/>
      <c r="B93" s="29"/>
      <c r="C93" s="29"/>
      <c r="D93" s="29"/>
      <c r="E93" s="37" t="s">
        <v>52</v>
      </c>
      <c r="F93" s="31"/>
      <c r="G93" s="32" t="s">
        <v>53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9">
        <v>129602.16</v>
      </c>
      <c r="O93" s="39">
        <f t="shared" si="11"/>
        <v>129602.16</v>
      </c>
    </row>
    <row r="94" spans="1:17" x14ac:dyDescent="0.25">
      <c r="A94" s="29"/>
      <c r="B94" s="29"/>
      <c r="C94" s="29"/>
      <c r="D94" s="29"/>
      <c r="E94" s="37" t="s">
        <v>52</v>
      </c>
      <c r="F94" s="31"/>
      <c r="G94" s="32" t="s">
        <v>53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9">
        <v>104815.51</v>
      </c>
      <c r="O94" s="39">
        <f t="shared" si="11"/>
        <v>104815.51</v>
      </c>
    </row>
    <row r="95" spans="1:17" x14ac:dyDescent="0.25">
      <c r="A95" s="29"/>
      <c r="B95" s="29"/>
      <c r="C95" s="29"/>
      <c r="D95" s="29"/>
      <c r="E95" s="37" t="s">
        <v>99</v>
      </c>
      <c r="F95" s="31"/>
      <c r="G95" s="32" t="s">
        <v>74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9">
        <v>7516983.5999999996</v>
      </c>
      <c r="O95" s="39">
        <f t="shared" si="11"/>
        <v>7516983.5999999996</v>
      </c>
    </row>
    <row r="96" spans="1:17" s="34" customFormat="1" ht="6" customHeight="1" x14ac:dyDescent="0.25">
      <c r="A96" s="29"/>
      <c r="B96" s="29"/>
      <c r="C96" s="29"/>
      <c r="D96" s="29"/>
      <c r="E96" s="37"/>
      <c r="F96" s="31"/>
      <c r="G96" s="32"/>
      <c r="H96" s="39"/>
      <c r="I96" s="39"/>
      <c r="J96" s="39"/>
      <c r="K96" s="39"/>
      <c r="L96" s="39"/>
      <c r="M96" s="39"/>
      <c r="N96" s="39"/>
      <c r="O96" s="39"/>
      <c r="P96" s="31"/>
      <c r="Q96" s="31"/>
    </row>
    <row r="97" spans="1:17" s="34" customFormat="1" ht="12.75" customHeight="1" x14ac:dyDescent="0.25">
      <c r="A97" s="29"/>
      <c r="B97" s="30" t="s">
        <v>100</v>
      </c>
      <c r="C97" s="30"/>
      <c r="D97" s="30"/>
      <c r="E97" s="30"/>
      <c r="F97" s="31"/>
      <c r="G97" s="32"/>
      <c r="H97" s="20">
        <f t="shared" ref="H97:O98" si="12">SUM(H98)</f>
        <v>0</v>
      </c>
      <c r="I97" s="20">
        <f t="shared" si="12"/>
        <v>0</v>
      </c>
      <c r="J97" s="21">
        <f t="shared" si="12"/>
        <v>61109690.640000001</v>
      </c>
      <c r="K97" s="20">
        <f t="shared" si="12"/>
        <v>0</v>
      </c>
      <c r="L97" s="20">
        <f t="shared" si="12"/>
        <v>0</v>
      </c>
      <c r="M97" s="20">
        <f t="shared" si="12"/>
        <v>0</v>
      </c>
      <c r="N97" s="20">
        <f t="shared" si="12"/>
        <v>0</v>
      </c>
      <c r="O97" s="21">
        <f t="shared" si="12"/>
        <v>61109690.640000001</v>
      </c>
      <c r="P97" s="31"/>
      <c r="Q97" s="31"/>
    </row>
    <row r="98" spans="1:17" s="34" customFormat="1" x14ac:dyDescent="0.25">
      <c r="A98" s="29"/>
      <c r="B98" s="29"/>
      <c r="C98" s="30" t="s">
        <v>89</v>
      </c>
      <c r="D98" s="30"/>
      <c r="E98" s="30"/>
      <c r="F98" s="31"/>
      <c r="G98" s="32"/>
      <c r="H98" s="20">
        <f>SUM(H99)</f>
        <v>0</v>
      </c>
      <c r="I98" s="20">
        <f>SUM(I99)</f>
        <v>0</v>
      </c>
      <c r="J98" s="21">
        <f t="shared" si="12"/>
        <v>61109690.640000001</v>
      </c>
      <c r="K98" s="20">
        <f t="shared" si="12"/>
        <v>0</v>
      </c>
      <c r="L98" s="20">
        <f t="shared" si="12"/>
        <v>0</v>
      </c>
      <c r="M98" s="20">
        <f t="shared" si="12"/>
        <v>0</v>
      </c>
      <c r="N98" s="20">
        <f t="shared" si="12"/>
        <v>0</v>
      </c>
      <c r="O98" s="21">
        <f t="shared" si="12"/>
        <v>61109690.640000001</v>
      </c>
      <c r="P98" s="31"/>
      <c r="Q98" s="31"/>
    </row>
    <row r="99" spans="1:17" s="34" customFormat="1" x14ac:dyDescent="0.25">
      <c r="A99" s="29"/>
      <c r="B99" s="29"/>
      <c r="C99" s="29"/>
      <c r="D99" s="29" t="s">
        <v>20</v>
      </c>
      <c r="E99" s="35" t="s">
        <v>101</v>
      </c>
      <c r="F99" s="31"/>
      <c r="G99" s="32"/>
      <c r="H99" s="20">
        <f t="shared" ref="H99:I99" si="13">SUM(H100:H104)</f>
        <v>0</v>
      </c>
      <c r="I99" s="20">
        <f t="shared" si="13"/>
        <v>0</v>
      </c>
      <c r="J99" s="21">
        <f>SUM(J100:J109)</f>
        <v>61109690.640000001</v>
      </c>
      <c r="K99" s="20">
        <f t="shared" ref="K99:O99" si="14">SUM(K100:K109)</f>
        <v>0</v>
      </c>
      <c r="L99" s="20">
        <f t="shared" si="14"/>
        <v>0</v>
      </c>
      <c r="M99" s="20">
        <f t="shared" si="14"/>
        <v>0</v>
      </c>
      <c r="N99" s="20">
        <f t="shared" si="14"/>
        <v>0</v>
      </c>
      <c r="O99" s="21">
        <f t="shared" si="14"/>
        <v>61109690.640000001</v>
      </c>
      <c r="P99" s="31"/>
      <c r="Q99" s="31"/>
    </row>
    <row r="100" spans="1:17" s="34" customFormat="1" ht="25.5" x14ac:dyDescent="0.25">
      <c r="A100" s="29"/>
      <c r="B100" s="29"/>
      <c r="C100" s="29"/>
      <c r="D100" s="29"/>
      <c r="E100" s="37" t="s">
        <v>102</v>
      </c>
      <c r="G100" s="32" t="s">
        <v>55</v>
      </c>
      <c r="H100" s="38">
        <v>0</v>
      </c>
      <c r="I100" s="38">
        <v>0</v>
      </c>
      <c r="J100" s="39">
        <v>232228.68</v>
      </c>
      <c r="K100" s="38">
        <v>0</v>
      </c>
      <c r="L100" s="38">
        <v>0</v>
      </c>
      <c r="M100" s="38">
        <v>0</v>
      </c>
      <c r="N100" s="38">
        <v>0</v>
      </c>
      <c r="O100" s="39">
        <f t="shared" ref="O100:O109" si="15">SUM(H100:N100)</f>
        <v>232228.68</v>
      </c>
      <c r="P100" s="31"/>
      <c r="Q100" s="31"/>
    </row>
    <row r="101" spans="1:17" s="34" customFormat="1" ht="25.5" x14ac:dyDescent="0.25">
      <c r="A101" s="29"/>
      <c r="B101" s="29"/>
      <c r="C101" s="29"/>
      <c r="D101" s="29"/>
      <c r="E101" s="37" t="s">
        <v>103</v>
      </c>
      <c r="G101" s="32" t="s">
        <v>104</v>
      </c>
      <c r="H101" s="38">
        <v>0</v>
      </c>
      <c r="I101" s="38">
        <v>0</v>
      </c>
      <c r="J101" s="39">
        <v>216018.51</v>
      </c>
      <c r="K101" s="38">
        <v>0</v>
      </c>
      <c r="L101" s="38">
        <v>0</v>
      </c>
      <c r="M101" s="38">
        <v>0</v>
      </c>
      <c r="N101" s="38">
        <v>0</v>
      </c>
      <c r="O101" s="39">
        <f t="shared" si="15"/>
        <v>216018.51</v>
      </c>
      <c r="P101" s="31"/>
      <c r="Q101" s="31"/>
    </row>
    <row r="102" spans="1:17" s="34" customFormat="1" ht="25.5" x14ac:dyDescent="0.25">
      <c r="A102" s="46"/>
      <c r="B102" s="46"/>
      <c r="C102" s="46"/>
      <c r="D102" s="46"/>
      <c r="E102" s="37" t="s">
        <v>105</v>
      </c>
      <c r="G102" s="32" t="s">
        <v>57</v>
      </c>
      <c r="H102" s="38">
        <v>0</v>
      </c>
      <c r="I102" s="38">
        <v>0</v>
      </c>
      <c r="J102" s="39">
        <v>6979452.6799999997</v>
      </c>
      <c r="K102" s="38">
        <v>0</v>
      </c>
      <c r="L102" s="38">
        <v>0</v>
      </c>
      <c r="M102" s="38">
        <v>0</v>
      </c>
      <c r="N102" s="38">
        <v>0</v>
      </c>
      <c r="O102" s="39">
        <f t="shared" si="15"/>
        <v>6979452.6799999997</v>
      </c>
      <c r="P102" s="31"/>
      <c r="Q102" s="31"/>
    </row>
    <row r="103" spans="1:17" s="34" customFormat="1" ht="25.5" x14ac:dyDescent="0.25">
      <c r="A103" s="46"/>
      <c r="B103" s="46"/>
      <c r="C103" s="46"/>
      <c r="D103" s="46"/>
      <c r="E103" s="37" t="s">
        <v>106</v>
      </c>
      <c r="G103" s="32" t="s">
        <v>57</v>
      </c>
      <c r="H103" s="38">
        <v>0</v>
      </c>
      <c r="I103" s="38">
        <v>0</v>
      </c>
      <c r="J103" s="39">
        <v>68415.710000000006</v>
      </c>
      <c r="K103" s="38">
        <v>0</v>
      </c>
      <c r="L103" s="38">
        <v>0</v>
      </c>
      <c r="M103" s="38">
        <v>0</v>
      </c>
      <c r="N103" s="38">
        <v>0</v>
      </c>
      <c r="O103" s="39">
        <f t="shared" si="15"/>
        <v>68415.710000000006</v>
      </c>
      <c r="P103" s="31"/>
      <c r="Q103" s="31"/>
    </row>
    <row r="104" spans="1:17" s="31" customFormat="1" ht="25.5" x14ac:dyDescent="0.25">
      <c r="A104" s="46"/>
      <c r="B104" s="46"/>
      <c r="C104" s="46"/>
      <c r="D104" s="46"/>
      <c r="E104" s="37" t="s">
        <v>105</v>
      </c>
      <c r="G104" s="32" t="s">
        <v>57</v>
      </c>
      <c r="H104" s="38">
        <v>0</v>
      </c>
      <c r="I104" s="38">
        <v>0</v>
      </c>
      <c r="J104" s="39">
        <v>122074.56</v>
      </c>
      <c r="K104" s="38">
        <v>0</v>
      </c>
      <c r="L104" s="38">
        <v>0</v>
      </c>
      <c r="M104" s="38">
        <v>0</v>
      </c>
      <c r="N104" s="38">
        <v>0</v>
      </c>
      <c r="O104" s="39">
        <f t="shared" si="15"/>
        <v>122074.56</v>
      </c>
    </row>
    <row r="105" spans="1:17" s="31" customFormat="1" ht="25.5" x14ac:dyDescent="0.25">
      <c r="A105" s="46"/>
      <c r="B105" s="46"/>
      <c r="C105" s="46"/>
      <c r="D105" s="46"/>
      <c r="E105" s="37" t="s">
        <v>106</v>
      </c>
      <c r="G105" s="32" t="s">
        <v>57</v>
      </c>
      <c r="H105" s="38">
        <v>0</v>
      </c>
      <c r="I105" s="38">
        <v>0</v>
      </c>
      <c r="J105" s="39">
        <v>3968460.62</v>
      </c>
      <c r="K105" s="38">
        <v>0</v>
      </c>
      <c r="L105" s="38">
        <v>0</v>
      </c>
      <c r="M105" s="38">
        <v>0</v>
      </c>
      <c r="N105" s="38">
        <v>0</v>
      </c>
      <c r="O105" s="39">
        <f t="shared" si="15"/>
        <v>3968460.62</v>
      </c>
    </row>
    <row r="106" spans="1:17" s="31" customFormat="1" ht="25.5" x14ac:dyDescent="0.25">
      <c r="A106" s="46"/>
      <c r="B106" s="46"/>
      <c r="C106" s="46"/>
      <c r="D106" s="46"/>
      <c r="E106" s="37" t="s">
        <v>102</v>
      </c>
      <c r="G106" s="32" t="s">
        <v>55</v>
      </c>
      <c r="H106" s="38">
        <v>0</v>
      </c>
      <c r="I106" s="38">
        <v>0</v>
      </c>
      <c r="J106" s="39">
        <v>13469544.560000001</v>
      </c>
      <c r="K106" s="38">
        <v>0</v>
      </c>
      <c r="L106" s="38">
        <v>0</v>
      </c>
      <c r="M106" s="38">
        <v>0</v>
      </c>
      <c r="N106" s="38">
        <v>0</v>
      </c>
      <c r="O106" s="39">
        <f t="shared" si="15"/>
        <v>13469544.560000001</v>
      </c>
    </row>
    <row r="107" spans="1:17" s="31" customFormat="1" ht="38.25" x14ac:dyDescent="0.25">
      <c r="A107" s="46"/>
      <c r="B107" s="46"/>
      <c r="C107" s="46"/>
      <c r="D107" s="46"/>
      <c r="E107" s="37" t="s">
        <v>107</v>
      </c>
      <c r="G107" s="32" t="s">
        <v>108</v>
      </c>
      <c r="H107" s="38">
        <v>0</v>
      </c>
      <c r="I107" s="38">
        <v>0</v>
      </c>
      <c r="J107" s="39">
        <v>25038537.329999998</v>
      </c>
      <c r="K107" s="38">
        <v>0</v>
      </c>
      <c r="L107" s="38">
        <v>0</v>
      </c>
      <c r="M107" s="38">
        <v>0</v>
      </c>
      <c r="N107" s="38">
        <v>0</v>
      </c>
      <c r="O107" s="39">
        <f t="shared" si="15"/>
        <v>25038537.329999998</v>
      </c>
    </row>
    <row r="108" spans="1:17" s="31" customFormat="1" ht="25.5" x14ac:dyDescent="0.25">
      <c r="A108" s="46"/>
      <c r="B108" s="46"/>
      <c r="C108" s="46"/>
      <c r="D108" s="46"/>
      <c r="E108" s="37" t="s">
        <v>103</v>
      </c>
      <c r="G108" s="32" t="s">
        <v>104</v>
      </c>
      <c r="H108" s="38">
        <v>0</v>
      </c>
      <c r="I108" s="38">
        <v>0</v>
      </c>
      <c r="J108" s="39">
        <v>10583259.060000001</v>
      </c>
      <c r="K108" s="38">
        <v>0</v>
      </c>
      <c r="L108" s="38">
        <v>0</v>
      </c>
      <c r="M108" s="38">
        <v>0</v>
      </c>
      <c r="N108" s="38">
        <v>0</v>
      </c>
      <c r="O108" s="39">
        <f t="shared" si="15"/>
        <v>10583259.060000001</v>
      </c>
    </row>
    <row r="109" spans="1:17" s="31" customFormat="1" ht="38.25" x14ac:dyDescent="0.25">
      <c r="A109" s="46"/>
      <c r="B109" s="46"/>
      <c r="C109" s="46"/>
      <c r="D109" s="46"/>
      <c r="E109" s="37" t="s">
        <v>109</v>
      </c>
      <c r="G109" s="32" t="s">
        <v>108</v>
      </c>
      <c r="H109" s="38">
        <v>0</v>
      </c>
      <c r="I109" s="38">
        <v>0</v>
      </c>
      <c r="J109" s="39">
        <v>431698.93</v>
      </c>
      <c r="K109" s="38">
        <v>0</v>
      </c>
      <c r="L109" s="38">
        <v>0</v>
      </c>
      <c r="M109" s="38">
        <v>0</v>
      </c>
      <c r="N109" s="38">
        <v>0</v>
      </c>
      <c r="O109" s="39">
        <f t="shared" si="15"/>
        <v>431698.93</v>
      </c>
    </row>
    <row r="110" spans="1:17" s="31" customFormat="1" x14ac:dyDescent="0.25">
      <c r="A110" s="46"/>
      <c r="B110" s="46"/>
      <c r="C110" s="46"/>
      <c r="D110" s="46"/>
      <c r="E110" s="37"/>
      <c r="G110" s="32"/>
      <c r="H110" s="39"/>
      <c r="I110" s="39"/>
      <c r="J110" s="39"/>
      <c r="K110" s="39"/>
      <c r="L110" s="38"/>
      <c r="M110" s="38"/>
      <c r="N110" s="38"/>
      <c r="O110" s="39"/>
    </row>
    <row r="111" spans="1:17" s="31" customFormat="1" x14ac:dyDescent="0.25">
      <c r="A111" s="18" t="s">
        <v>110</v>
      </c>
      <c r="B111" s="18"/>
      <c r="C111" s="18"/>
      <c r="D111" s="18"/>
      <c r="E111" s="18"/>
      <c r="G111" s="32"/>
      <c r="H111" s="20">
        <f t="shared" ref="H111:O111" si="16">SUM(H113)</f>
        <v>0</v>
      </c>
      <c r="I111" s="20">
        <f t="shared" si="16"/>
        <v>0</v>
      </c>
      <c r="J111" s="21">
        <f t="shared" si="16"/>
        <v>5804881.2400000002</v>
      </c>
      <c r="K111" s="20">
        <f t="shared" si="16"/>
        <v>0</v>
      </c>
      <c r="L111" s="20">
        <f t="shared" si="16"/>
        <v>0</v>
      </c>
      <c r="M111" s="21">
        <f t="shared" si="16"/>
        <v>4686538.26</v>
      </c>
      <c r="N111" s="20">
        <f t="shared" si="16"/>
        <v>0</v>
      </c>
      <c r="O111" s="21">
        <f t="shared" si="16"/>
        <v>10491419.5</v>
      </c>
    </row>
    <row r="112" spans="1:17" s="31" customFormat="1" x14ac:dyDescent="0.25">
      <c r="A112" s="46"/>
      <c r="B112" s="46"/>
      <c r="C112" s="46"/>
      <c r="D112" s="46"/>
      <c r="E112" s="37"/>
      <c r="G112" s="32"/>
      <c r="H112" s="20"/>
      <c r="I112" s="20"/>
      <c r="J112" s="39"/>
      <c r="K112" s="20"/>
      <c r="L112" s="20"/>
      <c r="M112" s="21"/>
      <c r="N112" s="20"/>
      <c r="O112" s="21"/>
    </row>
    <row r="113" spans="1:17" s="31" customFormat="1" x14ac:dyDescent="0.25">
      <c r="A113" s="30" t="s">
        <v>111</v>
      </c>
      <c r="B113" s="30"/>
      <c r="C113" s="30"/>
      <c r="D113" s="30"/>
      <c r="E113" s="30"/>
      <c r="G113" s="32"/>
      <c r="H113" s="20">
        <f>SUM(H115,H121)</f>
        <v>0</v>
      </c>
      <c r="I113" s="20">
        <f>SUM(I115,I121)</f>
        <v>0</v>
      </c>
      <c r="J113" s="21">
        <f>SUM(J115,J121)</f>
        <v>5804881.2400000002</v>
      </c>
      <c r="K113" s="20">
        <f t="shared" ref="K113:O113" si="17">SUM(K115,K121)</f>
        <v>0</v>
      </c>
      <c r="L113" s="20">
        <f t="shared" si="17"/>
        <v>0</v>
      </c>
      <c r="M113" s="21">
        <f t="shared" si="17"/>
        <v>4686538.26</v>
      </c>
      <c r="N113" s="20">
        <f t="shared" si="17"/>
        <v>0</v>
      </c>
      <c r="O113" s="21">
        <f t="shared" si="17"/>
        <v>10491419.5</v>
      </c>
    </row>
    <row r="114" spans="1:17" s="34" customFormat="1" ht="6" customHeight="1" x14ac:dyDescent="0.25">
      <c r="A114" s="47"/>
      <c r="B114" s="47"/>
      <c r="C114" s="47"/>
      <c r="D114" s="29"/>
      <c r="E114" s="47"/>
      <c r="F114" s="31"/>
      <c r="G114" s="36"/>
      <c r="H114" s="20"/>
      <c r="I114" s="20"/>
      <c r="J114" s="21"/>
      <c r="K114" s="36"/>
      <c r="L114" s="36"/>
      <c r="M114" s="36"/>
      <c r="N114" s="36"/>
      <c r="O114" s="36"/>
    </row>
    <row r="115" spans="1:17" s="31" customFormat="1" x14ac:dyDescent="0.25">
      <c r="A115" s="46"/>
      <c r="B115" s="30" t="s">
        <v>112</v>
      </c>
      <c r="C115" s="30"/>
      <c r="D115" s="30"/>
      <c r="E115" s="30"/>
      <c r="G115" s="32"/>
      <c r="H115" s="20">
        <f>SUM(H116)</f>
        <v>0</v>
      </c>
      <c r="I115" s="20">
        <f>SUM(I116)</f>
        <v>0</v>
      </c>
      <c r="J115" s="20">
        <f t="shared" ref="J115:L116" si="18">SUM(J116)</f>
        <v>0</v>
      </c>
      <c r="K115" s="20">
        <f t="shared" si="18"/>
        <v>0</v>
      </c>
      <c r="L115" s="20">
        <f t="shared" si="18"/>
        <v>0</v>
      </c>
      <c r="M115" s="21">
        <f>SUM(M116)</f>
        <v>4686538.26</v>
      </c>
      <c r="N115" s="20">
        <f t="shared" ref="N115:O116" si="19">SUM(N116)</f>
        <v>0</v>
      </c>
      <c r="O115" s="21">
        <f t="shared" si="19"/>
        <v>4686538.26</v>
      </c>
    </row>
    <row r="116" spans="1:17" s="31" customFormat="1" x14ac:dyDescent="0.25">
      <c r="A116" s="46"/>
      <c r="B116" s="48"/>
      <c r="C116" s="30" t="s">
        <v>19</v>
      </c>
      <c r="D116" s="30"/>
      <c r="E116" s="30"/>
      <c r="G116" s="32"/>
      <c r="H116" s="20">
        <f>SUM(H117)</f>
        <v>0</v>
      </c>
      <c r="I116" s="20">
        <f>SUM(I117)</f>
        <v>0</v>
      </c>
      <c r="J116" s="20">
        <f t="shared" si="18"/>
        <v>0</v>
      </c>
      <c r="K116" s="20">
        <f t="shared" si="18"/>
        <v>0</v>
      </c>
      <c r="L116" s="20">
        <f t="shared" si="18"/>
        <v>0</v>
      </c>
      <c r="M116" s="21">
        <f>SUM(M117)</f>
        <v>4686538.26</v>
      </c>
      <c r="N116" s="20">
        <f t="shared" si="19"/>
        <v>0</v>
      </c>
      <c r="O116" s="21">
        <f t="shared" si="19"/>
        <v>4686538.26</v>
      </c>
    </row>
    <row r="117" spans="1:17" s="31" customFormat="1" x14ac:dyDescent="0.2">
      <c r="A117" s="46"/>
      <c r="B117" s="48"/>
      <c r="C117" s="48"/>
      <c r="D117" s="49" t="s">
        <v>113</v>
      </c>
      <c r="E117" s="47" t="s">
        <v>114</v>
      </c>
      <c r="G117" s="32"/>
      <c r="H117" s="20">
        <f>SUM(H118:H119)</f>
        <v>0</v>
      </c>
      <c r="I117" s="20">
        <f>SUM(I118:I119)</f>
        <v>0</v>
      </c>
      <c r="J117" s="20">
        <f t="shared" ref="J117:L117" si="20">SUM(J118:J119)</f>
        <v>0</v>
      </c>
      <c r="K117" s="20">
        <f t="shared" si="20"/>
        <v>0</v>
      </c>
      <c r="L117" s="20">
        <f t="shared" si="20"/>
        <v>0</v>
      </c>
      <c r="M117" s="21">
        <f>SUM(M118:M119)</f>
        <v>4686538.26</v>
      </c>
      <c r="N117" s="20">
        <f t="shared" ref="N117:O117" si="21">SUM(N118:N119)</f>
        <v>0</v>
      </c>
      <c r="O117" s="21">
        <f t="shared" si="21"/>
        <v>4686538.26</v>
      </c>
    </row>
    <row r="118" spans="1:17" s="31" customFormat="1" ht="25.5" x14ac:dyDescent="0.2">
      <c r="A118" s="46"/>
      <c r="B118" s="50"/>
      <c r="C118" s="50"/>
      <c r="D118" s="51"/>
      <c r="E118" s="52" t="s">
        <v>115</v>
      </c>
      <c r="G118" s="32" t="s">
        <v>79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9">
        <v>1108618.33</v>
      </c>
      <c r="N118" s="38">
        <v>0</v>
      </c>
      <c r="O118" s="39">
        <f t="shared" ref="O118:O119" si="22">SUM(H118:N118)</f>
        <v>1108618.33</v>
      </c>
    </row>
    <row r="119" spans="1:17" s="31" customFormat="1" x14ac:dyDescent="0.2">
      <c r="A119" s="46"/>
      <c r="B119" s="50"/>
      <c r="C119" s="50"/>
      <c r="D119" s="51"/>
      <c r="E119" s="52" t="s">
        <v>116</v>
      </c>
      <c r="G119" s="32" t="s">
        <v>117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9">
        <v>3577919.93</v>
      </c>
      <c r="N119" s="38">
        <v>0</v>
      </c>
      <c r="O119" s="39">
        <f t="shared" si="22"/>
        <v>3577919.93</v>
      </c>
    </row>
    <row r="120" spans="1:17" s="34" customFormat="1" ht="6" customHeight="1" x14ac:dyDescent="0.25">
      <c r="A120" s="47"/>
      <c r="B120" s="47"/>
      <c r="C120" s="47"/>
      <c r="D120" s="29"/>
      <c r="E120" s="47"/>
      <c r="F120" s="31"/>
      <c r="G120" s="36"/>
      <c r="H120" s="36"/>
      <c r="I120" s="36"/>
      <c r="J120" s="21"/>
      <c r="K120" s="36"/>
      <c r="L120" s="36"/>
      <c r="M120" s="36"/>
      <c r="N120" s="36"/>
      <c r="O120" s="21"/>
    </row>
    <row r="121" spans="1:17" s="31" customFormat="1" x14ac:dyDescent="0.25">
      <c r="A121" s="46"/>
      <c r="B121" s="30" t="s">
        <v>100</v>
      </c>
      <c r="C121" s="30"/>
      <c r="D121" s="30"/>
      <c r="E121" s="30"/>
      <c r="G121" s="32"/>
      <c r="H121" s="20">
        <f t="shared" ref="H121:O123" si="23">SUM(H122)</f>
        <v>0</v>
      </c>
      <c r="I121" s="20">
        <f t="shared" si="23"/>
        <v>0</v>
      </c>
      <c r="J121" s="21">
        <f t="shared" si="23"/>
        <v>5804881.2400000002</v>
      </c>
      <c r="K121" s="20">
        <f t="shared" si="23"/>
        <v>0</v>
      </c>
      <c r="L121" s="20">
        <f t="shared" si="23"/>
        <v>0</v>
      </c>
      <c r="M121" s="20">
        <f t="shared" si="23"/>
        <v>0</v>
      </c>
      <c r="N121" s="20">
        <f t="shared" si="23"/>
        <v>0</v>
      </c>
      <c r="O121" s="21">
        <f t="shared" si="23"/>
        <v>5804881.2400000002</v>
      </c>
    </row>
    <row r="122" spans="1:17" s="31" customFormat="1" x14ac:dyDescent="0.25">
      <c r="A122" s="46"/>
      <c r="B122" s="46"/>
      <c r="C122" s="30" t="s">
        <v>118</v>
      </c>
      <c r="D122" s="30"/>
      <c r="E122" s="30"/>
      <c r="G122" s="32"/>
      <c r="H122" s="20">
        <f t="shared" si="23"/>
        <v>0</v>
      </c>
      <c r="I122" s="20">
        <f t="shared" si="23"/>
        <v>0</v>
      </c>
      <c r="J122" s="21">
        <f t="shared" si="23"/>
        <v>5804881.2400000002</v>
      </c>
      <c r="K122" s="20">
        <f t="shared" si="23"/>
        <v>0</v>
      </c>
      <c r="L122" s="20">
        <f t="shared" si="23"/>
        <v>0</v>
      </c>
      <c r="M122" s="20">
        <f t="shared" si="23"/>
        <v>0</v>
      </c>
      <c r="N122" s="20">
        <f t="shared" si="23"/>
        <v>0</v>
      </c>
      <c r="O122" s="21">
        <f t="shared" si="23"/>
        <v>5804881.2400000002</v>
      </c>
    </row>
    <row r="123" spans="1:17" s="31" customFormat="1" x14ac:dyDescent="0.2">
      <c r="A123" s="46"/>
      <c r="B123" s="46"/>
      <c r="C123" s="47"/>
      <c r="D123" s="53" t="s">
        <v>119</v>
      </c>
      <c r="E123" s="47" t="s">
        <v>120</v>
      </c>
      <c r="G123" s="32"/>
      <c r="H123" s="20">
        <f t="shared" si="23"/>
        <v>0</v>
      </c>
      <c r="I123" s="20">
        <f t="shared" si="23"/>
        <v>0</v>
      </c>
      <c r="J123" s="21">
        <f t="shared" si="23"/>
        <v>5804881.2400000002</v>
      </c>
      <c r="K123" s="20">
        <f t="shared" si="23"/>
        <v>0</v>
      </c>
      <c r="L123" s="20">
        <f t="shared" si="23"/>
        <v>0</v>
      </c>
      <c r="M123" s="20">
        <f t="shared" si="23"/>
        <v>0</v>
      </c>
      <c r="N123" s="20">
        <f t="shared" si="23"/>
        <v>0</v>
      </c>
      <c r="O123" s="21">
        <f t="shared" si="23"/>
        <v>5804881.2400000002</v>
      </c>
    </row>
    <row r="124" spans="1:17" s="31" customFormat="1" ht="25.5" x14ac:dyDescent="0.25">
      <c r="A124" s="46"/>
      <c r="B124" s="46"/>
      <c r="C124" s="46"/>
      <c r="D124" s="46"/>
      <c r="E124" s="37" t="s">
        <v>121</v>
      </c>
      <c r="G124" s="32" t="s">
        <v>23</v>
      </c>
      <c r="H124" s="38">
        <v>0</v>
      </c>
      <c r="I124" s="38">
        <v>0</v>
      </c>
      <c r="J124" s="39">
        <v>5804881.2400000002</v>
      </c>
      <c r="K124" s="38">
        <v>0</v>
      </c>
      <c r="L124" s="38">
        <v>0</v>
      </c>
      <c r="M124" s="38">
        <v>0</v>
      </c>
      <c r="N124" s="38">
        <v>0</v>
      </c>
      <c r="O124" s="39">
        <f t="shared" ref="O124" si="24">SUM(H124:N124)</f>
        <v>5804881.2400000002</v>
      </c>
    </row>
    <row r="125" spans="1:17" s="27" customFormat="1" ht="2.1" customHeight="1" x14ac:dyDescent="0.25">
      <c r="A125" s="40"/>
      <c r="B125" s="40"/>
      <c r="C125" s="40"/>
      <c r="D125" s="40"/>
      <c r="E125" s="42"/>
      <c r="F125" s="42"/>
      <c r="G125" s="43"/>
      <c r="H125" s="42"/>
      <c r="I125" s="42"/>
      <c r="J125" s="42"/>
      <c r="K125" s="42"/>
      <c r="L125" s="42"/>
      <c r="M125" s="42"/>
      <c r="N125" s="42"/>
      <c r="O125" s="42"/>
      <c r="P125" s="33"/>
      <c r="Q125" s="33"/>
    </row>
    <row r="126" spans="1:17" s="27" customFormat="1" x14ac:dyDescent="0.25">
      <c r="A126" s="54" t="s">
        <v>122</v>
      </c>
      <c r="B126" s="54"/>
      <c r="C126" s="54"/>
      <c r="D126" s="54"/>
      <c r="E126" s="55"/>
      <c r="F126" s="33"/>
      <c r="G126" s="56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</sheetData>
  <mergeCells count="26">
    <mergeCell ref="A113:E113"/>
    <mergeCell ref="B115:E115"/>
    <mergeCell ref="C116:E116"/>
    <mergeCell ref="B121:E121"/>
    <mergeCell ref="C122:E122"/>
    <mergeCell ref="A126:E126"/>
    <mergeCell ref="C56:E56"/>
    <mergeCell ref="B83:E83"/>
    <mergeCell ref="C84:E84"/>
    <mergeCell ref="B97:E97"/>
    <mergeCell ref="C98:E98"/>
    <mergeCell ref="A111:E111"/>
    <mergeCell ref="A9:E9"/>
    <mergeCell ref="A11:E11"/>
    <mergeCell ref="A13:E13"/>
    <mergeCell ref="B15:E15"/>
    <mergeCell ref="C16:E16"/>
    <mergeCell ref="B55:E55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39370078740157483" right="0.39370078740157483" top="0.59055118110236227" bottom="0.59055118110236227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Gobierno Estatal</vt:lpstr>
      <vt:lpstr>'20 Gobierno Estatal'!Títulos_a_imprimir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2021-10-25T15:26:58Z</dcterms:created>
  <dcterms:modified xsi:type="dcterms:W3CDTF">2021-10-25T15:26:58Z</dcterms:modified>
</cp:coreProperties>
</file>