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6 Ent1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J54" i="1"/>
  <c r="I54" i="1"/>
  <c r="G54" i="1"/>
  <c r="F54" i="1"/>
  <c r="H54" i="1" s="1"/>
  <c r="K54" i="1" s="1"/>
  <c r="J52" i="1"/>
  <c r="I52" i="1"/>
  <c r="G52" i="1"/>
  <c r="F52" i="1"/>
  <c r="H52" i="1" s="1"/>
  <c r="K52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J12" i="1"/>
  <c r="I12" i="1"/>
  <c r="G12" i="1"/>
  <c r="F12" i="1"/>
  <c r="H12" i="1" s="1"/>
  <c r="K12" i="1" s="1"/>
  <c r="J10" i="1"/>
  <c r="J94" i="1" s="1"/>
  <c r="I10" i="1"/>
  <c r="I94" i="1" s="1"/>
  <c r="G10" i="1"/>
  <c r="G94" i="1" s="1"/>
  <c r="F10" i="1"/>
  <c r="F94" i="1" s="1"/>
  <c r="H94" i="1" s="1"/>
  <c r="K94" i="1" s="1"/>
  <c r="H10" i="1" l="1"/>
  <c r="K10" i="1" s="1"/>
</calcChain>
</file>

<file path=xl/sharedStrings.xml><?xml version="1.0" encoding="utf-8"?>
<sst xmlns="http://schemas.openxmlformats.org/spreadsheetml/2006/main" count="98" uniqueCount="58">
  <si>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</si>
  <si>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</si>
  <si>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</si>
  <si>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ADMINISTRATIVA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</si>
  <si>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</si>
  <si>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</si>
  <si>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</si>
  <si>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</si>
  <si>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</si>
  <si>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</si>
  <si>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</si>
  <si>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</si>
  <si>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</si>
  <si>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</si>
  <si>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</si>
  <si>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</si>
  <si>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Entidades Paraestatales y Fideicomisos No Empresariales y No Financieros</t>
  </si>
  <si>
    <t>Sistema para el Desarrollo Integral de la Familia del Estado de Chiapas, DIF-Chiapas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</si>
  <si>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</si>
  <si>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</si>
  <si>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</si>
  <si>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</si>
  <si>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</si>
  <si>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</si>
  <si>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</si>
  <si>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</si>
  <si>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</si>
  <si>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</si>
  <si>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</si>
  <si>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</si>
  <si>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</si>
  <si>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</si>
  <si>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</si>
  <si>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</si>
  <si>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</si>
  <si>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</si>
  <si>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</si>
  <si>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</si>
  <si>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</si>
  <si>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</si>
  <si>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</si>
  <si>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</si>
  <si>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</si>
  <si>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</si>
  <si>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</si>
  <si>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</si>
  <si>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</si>
  <si>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</si>
  <si>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</si>
  <si>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</si>
  <si>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</si>
  <si>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</si>
  <si>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Instituto de Comunicación Social y Relaciones Públicas del Estado de Chiapas</t>
  </si>
  <si>
    <t>Consejería Juridica del Gobernador</t>
  </si>
  <si>
    <t>Instituto del Deporte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</si>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</sst>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justify" vertical="top"/>
    </xf>
    <xf numFmtId="0" fontId="1" fillId="0" borderId="0" xfId="1" applyFont="1" applyFill="1" applyBorder="1" applyAlignment="1">
      <alignment horizontal="justify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0" fontId="1" fillId="0" borderId="0" xfId="1" applyFont="1" applyBorder="1">
      <alignment vertical="top"/>
    </xf>
    <xf numFmtId="0" fontId="1" fillId="0" borderId="0" xfId="1" applyFont="1" applyFill="1" applyBorder="1" applyAlignment="1">
      <alignment horizontal="justify" vertical="top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164" fontId="1" fillId="0" borderId="0" xfId="1" applyNumberFormat="1" applyFont="1" applyFill="1" applyBorder="1">
      <alignment vertical="top"/>
    </xf>
    <xf numFmtId="164" fontId="1" fillId="0" borderId="0" xfId="1" applyNumberFormat="1" applyFont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96"/>
  <sheetViews>
    <sheetView showGridLines="0" tabSelected="1" topLeftCell="A70" workbookViewId="0">
      <selection activeCell="F8" sqref="A8:XFD56"/>
    </sheetView>
  </sheetViews>
  <sheetFormatPr baseColWidth="10" defaultRowHeight="15" x14ac:dyDescent="0.25"/>
  <cols>
    <col min="1" max="1" width="2.42578125" style="40" customWidth="1"/>
    <col min="2" max="2" width="2.5703125" style="40" customWidth="1"/>
    <col min="3" max="3" width="3" style="40" customWidth="1"/>
    <col min="4" max="4" width="19.42578125" style="40" customWidth="1"/>
    <col min="5" max="5" width="17.140625" style="40" customWidth="1"/>
    <col min="6" max="11" width="16.7109375" style="41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2" s="2" customFormat="1" ht="12.75" customHeight="1" x14ac:dyDescent="0.25">
      <c r="A10" s="19" t="s">
        <v>14</v>
      </c>
      <c r="B10" s="19"/>
      <c r="C10" s="19"/>
      <c r="D10" s="19"/>
      <c r="E10" s="19"/>
      <c r="F10" s="20">
        <f>SUM(F12)</f>
        <v>4842445325</v>
      </c>
      <c r="G10" s="20">
        <f>SUM(G12)</f>
        <v>6130161579</v>
      </c>
      <c r="H10" s="20">
        <f>SUM(F10:G10)</f>
        <v>10972606904</v>
      </c>
      <c r="I10" s="20">
        <f t="shared" ref="I10:J10" si="0">SUM(I12)</f>
        <v>8486380220</v>
      </c>
      <c r="J10" s="20">
        <f t="shared" si="0"/>
        <v>8430835899</v>
      </c>
      <c r="K10" s="20">
        <f>SUM(H10-I10)</f>
        <v>2486226684</v>
      </c>
      <c r="L10" s="18"/>
    </row>
    <row r="11" spans="1:12" s="2" customFormat="1" ht="3" customHeight="1" x14ac:dyDescent="0.25">
      <c r="A11" s="18"/>
      <c r="B11" s="18"/>
      <c r="C11" s="18"/>
      <c r="D11" s="18"/>
      <c r="E11" s="18"/>
      <c r="F11" s="20"/>
      <c r="G11" s="20"/>
      <c r="H11" s="20"/>
      <c r="I11" s="20"/>
      <c r="J11" s="20"/>
      <c r="K11" s="20"/>
      <c r="L11" s="18"/>
    </row>
    <row r="12" spans="1:12" s="2" customFormat="1" ht="25.5" customHeight="1" x14ac:dyDescent="0.25">
      <c r="A12" s="18"/>
      <c r="B12" s="21" t="s">
        <v>15</v>
      </c>
      <c r="C12" s="22" t="s">
        <v>16</v>
      </c>
      <c r="D12" s="22"/>
      <c r="E12" s="22"/>
      <c r="F12" s="20">
        <f>SUM(F13:F50)</f>
        <v>4842445325</v>
      </c>
      <c r="G12" s="20">
        <f>SUM(G13:G50)</f>
        <v>6130161579</v>
      </c>
      <c r="H12" s="20">
        <f>SUM(F12:G12)</f>
        <v>10972606904</v>
      </c>
      <c r="I12" s="20">
        <f>SUM(I13:I50)</f>
        <v>8486380220</v>
      </c>
      <c r="J12" s="20">
        <f>SUM(J13:J50)</f>
        <v>8430835899</v>
      </c>
      <c r="K12" s="20">
        <f>SUM(H12-I12)</f>
        <v>2486226684</v>
      </c>
      <c r="L12" s="18"/>
    </row>
    <row r="13" spans="1:12" s="2" customFormat="1" ht="25.5" customHeight="1" x14ac:dyDescent="0.25">
      <c r="A13" s="18"/>
      <c r="B13" s="18"/>
      <c r="C13" s="23" t="s">
        <v>17</v>
      </c>
      <c r="D13" s="23"/>
      <c r="E13" s="23"/>
      <c r="F13" s="24">
        <v>234444209</v>
      </c>
      <c r="G13" s="24">
        <v>12064925</v>
      </c>
      <c r="H13" s="24">
        <f>SUM(F13:G13)</f>
        <v>246509134</v>
      </c>
      <c r="I13" s="24">
        <v>163215679</v>
      </c>
      <c r="J13" s="24">
        <v>161525768</v>
      </c>
      <c r="K13" s="24">
        <f>SUM(H13-I13)</f>
        <v>83293455</v>
      </c>
      <c r="L13" s="18"/>
    </row>
    <row r="14" spans="1:12" s="2" customFormat="1" ht="25.5" customHeight="1" x14ac:dyDescent="0.25">
      <c r="A14" s="18"/>
      <c r="B14" s="18"/>
      <c r="C14" s="23" t="s">
        <v>18</v>
      </c>
      <c r="D14" s="23"/>
      <c r="E14" s="23"/>
      <c r="F14" s="24">
        <v>70376507</v>
      </c>
      <c r="G14" s="24">
        <v>919712</v>
      </c>
      <c r="H14" s="24">
        <f t="shared" ref="H14:H50" si="1">SUM(F14:G14)</f>
        <v>71296219</v>
      </c>
      <c r="I14" s="24">
        <v>42077717</v>
      </c>
      <c r="J14" s="24">
        <v>41517606</v>
      </c>
      <c r="K14" s="24">
        <f t="shared" ref="K14:K50" si="2">SUM(H14-I14)</f>
        <v>29218502</v>
      </c>
      <c r="L14" s="18"/>
    </row>
    <row r="15" spans="1:12" s="2" customFormat="1" ht="25.5" customHeight="1" x14ac:dyDescent="0.25">
      <c r="A15" s="18"/>
      <c r="B15" s="18"/>
      <c r="C15" s="23" t="s">
        <v>19</v>
      </c>
      <c r="D15" s="23"/>
      <c r="E15" s="23"/>
      <c r="F15" s="24">
        <v>23667428</v>
      </c>
      <c r="G15" s="24">
        <v>4897196</v>
      </c>
      <c r="H15" s="24">
        <f t="shared" si="1"/>
        <v>28564624</v>
      </c>
      <c r="I15" s="24">
        <v>20755637</v>
      </c>
      <c r="J15" s="24">
        <v>19498124</v>
      </c>
      <c r="K15" s="24">
        <f t="shared" si="2"/>
        <v>7808987</v>
      </c>
      <c r="L15" s="18"/>
    </row>
    <row r="16" spans="1:12" s="2" customFormat="1" ht="25.5" customHeight="1" x14ac:dyDescent="0.25">
      <c r="A16" s="18"/>
      <c r="B16" s="18"/>
      <c r="C16" s="23" t="s">
        <v>20</v>
      </c>
      <c r="D16" s="23"/>
      <c r="E16" s="23"/>
      <c r="F16" s="24">
        <v>67582703</v>
      </c>
      <c r="G16" s="24">
        <v>781971</v>
      </c>
      <c r="H16" s="24">
        <f t="shared" si="1"/>
        <v>68364674</v>
      </c>
      <c r="I16" s="24">
        <v>43145237</v>
      </c>
      <c r="J16" s="24">
        <v>41935965</v>
      </c>
      <c r="K16" s="24">
        <f t="shared" si="2"/>
        <v>25219437</v>
      </c>
      <c r="L16" s="18"/>
    </row>
    <row r="17" spans="1:12" s="2" customFormat="1" ht="25.5" customHeight="1" x14ac:dyDescent="0.25">
      <c r="A17" s="18"/>
      <c r="B17" s="18"/>
      <c r="C17" s="23" t="s">
        <v>21</v>
      </c>
      <c r="D17" s="23"/>
      <c r="E17" s="23"/>
      <c r="F17" s="24">
        <v>112449985</v>
      </c>
      <c r="G17" s="24">
        <v>5756479</v>
      </c>
      <c r="H17" s="24">
        <f t="shared" si="1"/>
        <v>118206464</v>
      </c>
      <c r="I17" s="24">
        <v>69801001</v>
      </c>
      <c r="J17" s="24">
        <v>67937538</v>
      </c>
      <c r="K17" s="24">
        <f t="shared" si="2"/>
        <v>48405463</v>
      </c>
      <c r="L17" s="18"/>
    </row>
    <row r="18" spans="1:12" s="2" customFormat="1" ht="12.75" customHeight="1" x14ac:dyDescent="0.25">
      <c r="A18" s="18"/>
      <c r="B18" s="18"/>
      <c r="C18" s="23" t="s">
        <v>22</v>
      </c>
      <c r="D18" s="23"/>
      <c r="E18" s="23"/>
      <c r="F18" s="24">
        <v>865673926</v>
      </c>
      <c r="G18" s="24">
        <v>4980680043</v>
      </c>
      <c r="H18" s="24">
        <f t="shared" si="1"/>
        <v>5846353969</v>
      </c>
      <c r="I18" s="24">
        <v>4783149001</v>
      </c>
      <c r="J18" s="24">
        <v>4783081052</v>
      </c>
      <c r="K18" s="24">
        <f t="shared" si="2"/>
        <v>1063204968</v>
      </c>
      <c r="L18" s="18"/>
    </row>
    <row r="19" spans="1:12" s="2" customFormat="1" ht="25.5" customHeight="1" x14ac:dyDescent="0.25">
      <c r="A19" s="18"/>
      <c r="B19" s="18"/>
      <c r="C19" s="23" t="s">
        <v>23</v>
      </c>
      <c r="D19" s="23"/>
      <c r="E19" s="23"/>
      <c r="F19" s="24">
        <v>8598480</v>
      </c>
      <c r="G19" s="24">
        <v>1124859</v>
      </c>
      <c r="H19" s="24">
        <f t="shared" si="1"/>
        <v>9723339</v>
      </c>
      <c r="I19" s="24">
        <v>6458952</v>
      </c>
      <c r="J19" s="24">
        <v>6458952</v>
      </c>
      <c r="K19" s="24">
        <f t="shared" si="2"/>
        <v>3264387</v>
      </c>
      <c r="L19" s="18"/>
    </row>
    <row r="20" spans="1:12" s="2" customFormat="1" ht="25.5" customHeight="1" x14ac:dyDescent="0.25">
      <c r="A20" s="18"/>
      <c r="B20" s="18"/>
      <c r="C20" s="23" t="s">
        <v>24</v>
      </c>
      <c r="D20" s="23"/>
      <c r="E20" s="23"/>
      <c r="F20" s="24">
        <v>22152442</v>
      </c>
      <c r="G20" s="24">
        <v>26856006</v>
      </c>
      <c r="H20" s="24">
        <f t="shared" si="1"/>
        <v>49008448</v>
      </c>
      <c r="I20" s="24">
        <v>32931471</v>
      </c>
      <c r="J20" s="24">
        <v>31559558</v>
      </c>
      <c r="K20" s="24">
        <f t="shared" si="2"/>
        <v>16076977</v>
      </c>
      <c r="L20" s="18"/>
    </row>
    <row r="21" spans="1:12" s="2" customFormat="1" ht="25.5" customHeight="1" x14ac:dyDescent="0.25">
      <c r="A21" s="18"/>
      <c r="B21" s="18"/>
      <c r="C21" s="23" t="s">
        <v>25</v>
      </c>
      <c r="D21" s="23"/>
      <c r="E21" s="23"/>
      <c r="F21" s="24">
        <v>44976800</v>
      </c>
      <c r="G21" s="24">
        <v>4707701</v>
      </c>
      <c r="H21" s="24">
        <f t="shared" si="1"/>
        <v>49684501</v>
      </c>
      <c r="I21" s="24">
        <v>31406543</v>
      </c>
      <c r="J21" s="24">
        <v>28999165</v>
      </c>
      <c r="K21" s="24">
        <f t="shared" si="2"/>
        <v>18277958</v>
      </c>
      <c r="L21" s="18"/>
    </row>
    <row r="22" spans="1:12" s="2" customFormat="1" ht="25.5" customHeight="1" x14ac:dyDescent="0.25">
      <c r="A22" s="18"/>
      <c r="B22" s="18"/>
      <c r="C22" s="23" t="s">
        <v>26</v>
      </c>
      <c r="D22" s="23"/>
      <c r="E22" s="23"/>
      <c r="F22" s="24">
        <v>39247443</v>
      </c>
      <c r="G22" s="24">
        <v>19309834</v>
      </c>
      <c r="H22" s="24">
        <f t="shared" si="1"/>
        <v>58557277</v>
      </c>
      <c r="I22" s="24">
        <v>41249645</v>
      </c>
      <c r="J22" s="24">
        <v>41162599</v>
      </c>
      <c r="K22" s="24">
        <f t="shared" si="2"/>
        <v>17307632</v>
      </c>
      <c r="L22" s="18"/>
    </row>
    <row r="23" spans="1:12" s="2" customFormat="1" ht="12.75" customHeight="1" x14ac:dyDescent="0.25">
      <c r="A23" s="18"/>
      <c r="B23" s="18"/>
      <c r="C23" s="23" t="s">
        <v>27</v>
      </c>
      <c r="D23" s="23"/>
      <c r="E23" s="23"/>
      <c r="F23" s="24">
        <v>21949128</v>
      </c>
      <c r="G23" s="24">
        <v>15370160</v>
      </c>
      <c r="H23" s="24">
        <f t="shared" si="1"/>
        <v>37319288</v>
      </c>
      <c r="I23" s="24">
        <v>19473503</v>
      </c>
      <c r="J23" s="24">
        <v>19176468</v>
      </c>
      <c r="K23" s="24">
        <f t="shared" si="2"/>
        <v>17845785</v>
      </c>
      <c r="L23" s="18"/>
    </row>
    <row r="24" spans="1:12" s="2" customFormat="1" ht="12.75" customHeight="1" x14ac:dyDescent="0.25">
      <c r="A24" s="18"/>
      <c r="B24" s="18"/>
      <c r="C24" s="23" t="s">
        <v>28</v>
      </c>
      <c r="D24" s="23"/>
      <c r="E24" s="23"/>
      <c r="F24" s="24">
        <v>17444891</v>
      </c>
      <c r="G24" s="24">
        <v>1467578</v>
      </c>
      <c r="H24" s="24">
        <f t="shared" si="1"/>
        <v>18912469</v>
      </c>
      <c r="I24" s="24">
        <v>11604650</v>
      </c>
      <c r="J24" s="24">
        <v>11540038</v>
      </c>
      <c r="K24" s="24">
        <f t="shared" si="2"/>
        <v>7307819</v>
      </c>
      <c r="L24" s="18"/>
    </row>
    <row r="25" spans="1:12" s="2" customFormat="1" ht="12.75" customHeight="1" x14ac:dyDescent="0.25">
      <c r="A25" s="18"/>
      <c r="B25" s="18"/>
      <c r="C25" s="23" t="s">
        <v>29</v>
      </c>
      <c r="D25" s="23"/>
      <c r="E25" s="23"/>
      <c r="F25" s="24">
        <v>25916630</v>
      </c>
      <c r="G25" s="24">
        <v>2713641</v>
      </c>
      <c r="H25" s="24">
        <f t="shared" si="1"/>
        <v>28630271</v>
      </c>
      <c r="I25" s="24">
        <v>18134382</v>
      </c>
      <c r="J25" s="24">
        <v>17925456</v>
      </c>
      <c r="K25" s="24">
        <f t="shared" si="2"/>
        <v>10495889</v>
      </c>
      <c r="L25" s="18"/>
    </row>
    <row r="26" spans="1:12" s="2" customFormat="1" ht="25.5" customHeight="1" x14ac:dyDescent="0.25">
      <c r="A26" s="18"/>
      <c r="B26" s="18"/>
      <c r="C26" s="25" t="s">
        <v>30</v>
      </c>
      <c r="D26" s="25"/>
      <c r="E26" s="25"/>
      <c r="F26" s="24">
        <v>67400360</v>
      </c>
      <c r="G26" s="24">
        <v>11058452</v>
      </c>
      <c r="H26" s="24">
        <f t="shared" si="1"/>
        <v>78458812</v>
      </c>
      <c r="I26" s="24">
        <v>51304755</v>
      </c>
      <c r="J26" s="24">
        <v>50045714</v>
      </c>
      <c r="K26" s="24">
        <f t="shared" si="2"/>
        <v>27154057</v>
      </c>
      <c r="L26" s="18"/>
    </row>
    <row r="27" spans="1:12" s="2" customFormat="1" ht="25.5" customHeight="1" x14ac:dyDescent="0.25">
      <c r="A27" s="18"/>
      <c r="B27" s="18"/>
      <c r="C27" s="23" t="s">
        <v>31</v>
      </c>
      <c r="D27" s="23"/>
      <c r="E27" s="23"/>
      <c r="F27" s="24">
        <v>454340122</v>
      </c>
      <c r="G27" s="24">
        <v>25710950</v>
      </c>
      <c r="H27" s="24">
        <f t="shared" si="1"/>
        <v>480051072</v>
      </c>
      <c r="I27" s="24">
        <v>311109137</v>
      </c>
      <c r="J27" s="24">
        <v>311033753</v>
      </c>
      <c r="K27" s="24">
        <f t="shared" si="2"/>
        <v>168941935</v>
      </c>
      <c r="L27" s="18"/>
    </row>
    <row r="28" spans="1:12" s="2" customFormat="1" ht="12.75" customHeight="1" x14ac:dyDescent="0.25">
      <c r="A28" s="18"/>
      <c r="B28" s="18"/>
      <c r="C28" s="23" t="s">
        <v>32</v>
      </c>
      <c r="D28" s="23"/>
      <c r="E28" s="23"/>
      <c r="F28" s="24">
        <v>21585893</v>
      </c>
      <c r="G28" s="24">
        <v>543191</v>
      </c>
      <c r="H28" s="24">
        <f t="shared" si="1"/>
        <v>22129084</v>
      </c>
      <c r="I28" s="24">
        <v>13080798</v>
      </c>
      <c r="J28" s="24">
        <v>12810115</v>
      </c>
      <c r="K28" s="24">
        <f t="shared" si="2"/>
        <v>9048286</v>
      </c>
      <c r="L28" s="18"/>
    </row>
    <row r="29" spans="1:12" s="2" customFormat="1" ht="12.75" customHeight="1" x14ac:dyDescent="0.25">
      <c r="A29" s="18"/>
      <c r="B29" s="18"/>
      <c r="C29" s="23" t="s">
        <v>33</v>
      </c>
      <c r="D29" s="23"/>
      <c r="E29" s="23"/>
      <c r="F29" s="24">
        <v>17498979</v>
      </c>
      <c r="G29" s="24">
        <v>1342939</v>
      </c>
      <c r="H29" s="24">
        <f t="shared" si="1"/>
        <v>18841918</v>
      </c>
      <c r="I29" s="24">
        <v>11422591</v>
      </c>
      <c r="J29" s="24">
        <v>9859023</v>
      </c>
      <c r="K29" s="24">
        <f t="shared" si="2"/>
        <v>7419327</v>
      </c>
      <c r="L29" s="18"/>
    </row>
    <row r="30" spans="1:12" s="2" customFormat="1" ht="12.75" customHeight="1" x14ac:dyDescent="0.25">
      <c r="A30" s="18"/>
      <c r="B30" s="18"/>
      <c r="C30" s="23" t="s">
        <v>34</v>
      </c>
      <c r="D30" s="23"/>
      <c r="E30" s="23"/>
      <c r="F30" s="24">
        <v>156193001</v>
      </c>
      <c r="G30" s="24">
        <v>249056631</v>
      </c>
      <c r="H30" s="24">
        <f t="shared" si="1"/>
        <v>405249632</v>
      </c>
      <c r="I30" s="24">
        <v>356240271</v>
      </c>
      <c r="J30" s="24">
        <v>356240271</v>
      </c>
      <c r="K30" s="24">
        <f t="shared" si="2"/>
        <v>49009361</v>
      </c>
      <c r="L30" s="18"/>
    </row>
    <row r="31" spans="1:12" s="2" customFormat="1" ht="12.75" customHeight="1" x14ac:dyDescent="0.25">
      <c r="A31" s="18"/>
      <c r="B31" s="18"/>
      <c r="C31" s="23" t="s">
        <v>35</v>
      </c>
      <c r="D31" s="23"/>
      <c r="E31" s="23"/>
      <c r="F31" s="24">
        <v>55991205</v>
      </c>
      <c r="G31" s="24">
        <v>325633</v>
      </c>
      <c r="H31" s="24">
        <f t="shared" si="1"/>
        <v>56316838</v>
      </c>
      <c r="I31" s="24">
        <v>34732632</v>
      </c>
      <c r="J31" s="24">
        <v>34732632</v>
      </c>
      <c r="K31" s="24">
        <f t="shared" si="2"/>
        <v>21584206</v>
      </c>
      <c r="L31" s="18"/>
    </row>
    <row r="32" spans="1:12" s="2" customFormat="1" ht="12.75" customHeight="1" x14ac:dyDescent="0.25">
      <c r="A32" s="18"/>
      <c r="B32" s="18"/>
      <c r="C32" s="23" t="s">
        <v>36</v>
      </c>
      <c r="D32" s="23"/>
      <c r="E32" s="23"/>
      <c r="F32" s="24">
        <v>35871068</v>
      </c>
      <c r="G32" s="24">
        <v>16279496</v>
      </c>
      <c r="H32" s="24">
        <f t="shared" si="1"/>
        <v>52150564</v>
      </c>
      <c r="I32" s="24">
        <v>36843410</v>
      </c>
      <c r="J32" s="24">
        <v>36789290</v>
      </c>
      <c r="K32" s="24">
        <f t="shared" si="2"/>
        <v>15307154</v>
      </c>
      <c r="L32" s="18"/>
    </row>
    <row r="33" spans="1:12" s="2" customFormat="1" ht="12.75" customHeight="1" x14ac:dyDescent="0.25">
      <c r="A33" s="18"/>
      <c r="B33" s="18"/>
      <c r="C33" s="23" t="s">
        <v>37</v>
      </c>
      <c r="D33" s="23"/>
      <c r="E33" s="23"/>
      <c r="F33" s="24">
        <v>33067473</v>
      </c>
      <c r="G33" s="24">
        <v>-129264</v>
      </c>
      <c r="H33" s="24">
        <f t="shared" si="1"/>
        <v>32938209</v>
      </c>
      <c r="I33" s="24">
        <v>23799298</v>
      </c>
      <c r="J33" s="24">
        <v>23398220</v>
      </c>
      <c r="K33" s="24">
        <f t="shared" si="2"/>
        <v>9138911</v>
      </c>
      <c r="L33" s="18"/>
    </row>
    <row r="34" spans="1:12" s="2" customFormat="1" ht="25.5" customHeight="1" x14ac:dyDescent="0.25">
      <c r="A34" s="18"/>
      <c r="B34" s="18"/>
      <c r="C34" s="23" t="s">
        <v>38</v>
      </c>
      <c r="D34" s="23"/>
      <c r="E34" s="23"/>
      <c r="F34" s="24">
        <v>511379807</v>
      </c>
      <c r="G34" s="24">
        <v>26611448</v>
      </c>
      <c r="H34" s="24">
        <f t="shared" si="1"/>
        <v>537991255</v>
      </c>
      <c r="I34" s="24">
        <v>334438428</v>
      </c>
      <c r="J34" s="24">
        <v>331109976</v>
      </c>
      <c r="K34" s="24">
        <f t="shared" si="2"/>
        <v>203552827</v>
      </c>
      <c r="L34" s="18"/>
    </row>
    <row r="35" spans="1:12" s="2" customFormat="1" ht="12.75" customHeight="1" x14ac:dyDescent="0.25">
      <c r="A35" s="18"/>
      <c r="B35" s="18"/>
      <c r="C35" s="23" t="s">
        <v>39</v>
      </c>
      <c r="D35" s="23"/>
      <c r="E35" s="23"/>
      <c r="F35" s="24">
        <v>1497821428</v>
      </c>
      <c r="G35" s="24">
        <v>408193480</v>
      </c>
      <c r="H35" s="24">
        <f t="shared" si="1"/>
        <v>1906014908</v>
      </c>
      <c r="I35" s="24">
        <v>1587440559</v>
      </c>
      <c r="J35" s="24">
        <v>1569423108</v>
      </c>
      <c r="K35" s="24">
        <f t="shared" si="2"/>
        <v>318574349</v>
      </c>
      <c r="L35" s="18"/>
    </row>
    <row r="36" spans="1:12" s="2" customFormat="1" ht="12.75" customHeight="1" x14ac:dyDescent="0.25">
      <c r="A36" s="18"/>
      <c r="B36" s="18"/>
      <c r="C36" s="23" t="s">
        <v>40</v>
      </c>
      <c r="D36" s="23"/>
      <c r="E36" s="23"/>
      <c r="F36" s="24">
        <v>31737749</v>
      </c>
      <c r="G36" s="24">
        <v>7283699</v>
      </c>
      <c r="H36" s="24">
        <f t="shared" si="1"/>
        <v>39021448</v>
      </c>
      <c r="I36" s="24">
        <v>17940495</v>
      </c>
      <c r="J36" s="24">
        <v>17901516</v>
      </c>
      <c r="K36" s="24">
        <f t="shared" si="2"/>
        <v>21080953</v>
      </c>
      <c r="L36" s="18"/>
    </row>
    <row r="37" spans="1:12" s="2" customFormat="1" ht="12.75" customHeight="1" x14ac:dyDescent="0.25">
      <c r="A37" s="18"/>
      <c r="B37" s="18"/>
      <c r="C37" s="23" t="s">
        <v>41</v>
      </c>
      <c r="D37" s="23"/>
      <c r="E37" s="23"/>
      <c r="F37" s="24">
        <v>10449973</v>
      </c>
      <c r="G37" s="24">
        <v>-862842</v>
      </c>
      <c r="H37" s="24">
        <f t="shared" si="1"/>
        <v>9587131</v>
      </c>
      <c r="I37" s="24">
        <v>6416654</v>
      </c>
      <c r="J37" s="24">
        <v>6416654</v>
      </c>
      <c r="K37" s="24">
        <f t="shared" si="2"/>
        <v>3170477</v>
      </c>
      <c r="L37" s="18"/>
    </row>
    <row r="38" spans="1:12" s="2" customFormat="1" ht="25.5" customHeight="1" x14ac:dyDescent="0.25">
      <c r="A38" s="18"/>
      <c r="B38" s="18"/>
      <c r="C38" s="23" t="s">
        <v>42</v>
      </c>
      <c r="D38" s="23"/>
      <c r="E38" s="23"/>
      <c r="F38" s="24">
        <v>78145050</v>
      </c>
      <c r="G38" s="24">
        <v>-948171</v>
      </c>
      <c r="H38" s="24">
        <f t="shared" si="1"/>
        <v>77196879</v>
      </c>
      <c r="I38" s="24">
        <v>56339986</v>
      </c>
      <c r="J38" s="24">
        <v>49954899</v>
      </c>
      <c r="K38" s="24">
        <f t="shared" si="2"/>
        <v>20856893</v>
      </c>
      <c r="L38" s="18"/>
    </row>
    <row r="39" spans="1:12" s="2" customFormat="1" ht="12.75" customHeight="1" x14ac:dyDescent="0.25">
      <c r="A39" s="18"/>
      <c r="B39" s="18"/>
      <c r="C39" s="23" t="s">
        <v>43</v>
      </c>
      <c r="D39" s="23"/>
      <c r="E39" s="23"/>
      <c r="F39" s="24">
        <v>5511096</v>
      </c>
      <c r="G39" s="24">
        <v>91882</v>
      </c>
      <c r="H39" s="24">
        <f t="shared" si="1"/>
        <v>5602978</v>
      </c>
      <c r="I39" s="24">
        <v>3333021</v>
      </c>
      <c r="J39" s="24">
        <v>3277864</v>
      </c>
      <c r="K39" s="24">
        <f t="shared" si="2"/>
        <v>2269957</v>
      </c>
      <c r="L39" s="18"/>
    </row>
    <row r="40" spans="1:12" s="2" customFormat="1" ht="25.5" customHeight="1" x14ac:dyDescent="0.25">
      <c r="A40" s="18"/>
      <c r="B40" s="18"/>
      <c r="C40" s="23" t="s">
        <v>44</v>
      </c>
      <c r="D40" s="23"/>
      <c r="E40" s="23"/>
      <c r="F40" s="24">
        <v>130302418.00000004</v>
      </c>
      <c r="G40" s="24">
        <v>234203931</v>
      </c>
      <c r="H40" s="24">
        <f t="shared" si="1"/>
        <v>364506349.00000006</v>
      </c>
      <c r="I40" s="24">
        <v>201233923</v>
      </c>
      <c r="J40" s="24">
        <v>195510161</v>
      </c>
      <c r="K40" s="24">
        <f t="shared" si="2"/>
        <v>163272426.00000006</v>
      </c>
      <c r="L40" s="18"/>
    </row>
    <row r="41" spans="1:12" s="2" customFormat="1" ht="12.75" customHeight="1" x14ac:dyDescent="0.25">
      <c r="A41" s="18"/>
      <c r="B41" s="18"/>
      <c r="C41" s="23" t="s">
        <v>45</v>
      </c>
      <c r="D41" s="23"/>
      <c r="E41" s="23"/>
      <c r="F41" s="24">
        <v>4534115</v>
      </c>
      <c r="G41" s="24">
        <v>-242980</v>
      </c>
      <c r="H41" s="24">
        <f t="shared" si="1"/>
        <v>4291135</v>
      </c>
      <c r="I41" s="24">
        <v>2399214</v>
      </c>
      <c r="J41" s="24">
        <v>2388551</v>
      </c>
      <c r="K41" s="24">
        <f t="shared" si="2"/>
        <v>1891921</v>
      </c>
      <c r="L41" s="18"/>
    </row>
    <row r="42" spans="1:12" s="2" customFormat="1" ht="25.5" customHeight="1" x14ac:dyDescent="0.25">
      <c r="A42" s="18"/>
      <c r="B42" s="18"/>
      <c r="C42" s="23" t="s">
        <v>46</v>
      </c>
      <c r="D42" s="23"/>
      <c r="E42" s="23"/>
      <c r="F42" s="24">
        <v>10013115</v>
      </c>
      <c r="G42" s="24">
        <v>2768631</v>
      </c>
      <c r="H42" s="24">
        <f t="shared" si="1"/>
        <v>12781746</v>
      </c>
      <c r="I42" s="24">
        <v>10333099</v>
      </c>
      <c r="J42" s="24">
        <v>8250820</v>
      </c>
      <c r="K42" s="24">
        <f t="shared" si="2"/>
        <v>2448647</v>
      </c>
      <c r="L42" s="18"/>
    </row>
    <row r="43" spans="1:12" s="2" customFormat="1" ht="25.5" customHeight="1" x14ac:dyDescent="0.25">
      <c r="A43" s="18"/>
      <c r="B43" s="18"/>
      <c r="C43" s="23" t="s">
        <v>47</v>
      </c>
      <c r="D43" s="23"/>
      <c r="E43" s="23"/>
      <c r="F43" s="24">
        <v>0</v>
      </c>
      <c r="G43" s="24">
        <v>10389418</v>
      </c>
      <c r="H43" s="24">
        <f t="shared" si="1"/>
        <v>10389418</v>
      </c>
      <c r="I43" s="24">
        <v>9446874</v>
      </c>
      <c r="J43" s="24">
        <v>8878668</v>
      </c>
      <c r="K43" s="24">
        <f t="shared" si="2"/>
        <v>942544</v>
      </c>
      <c r="L43" s="18"/>
    </row>
    <row r="44" spans="1:12" s="2" customFormat="1" ht="12.75" customHeight="1" x14ac:dyDescent="0.25">
      <c r="A44" s="18"/>
      <c r="B44" s="18"/>
      <c r="C44" s="23" t="s">
        <v>48</v>
      </c>
      <c r="D44" s="23"/>
      <c r="E44" s="23"/>
      <c r="F44" s="24">
        <v>13980821</v>
      </c>
      <c r="G44" s="24">
        <v>17134866</v>
      </c>
      <c r="H44" s="24">
        <f t="shared" si="1"/>
        <v>31115687</v>
      </c>
      <c r="I44" s="24">
        <v>8020500</v>
      </c>
      <c r="J44" s="24">
        <v>5930049</v>
      </c>
      <c r="K44" s="24">
        <f t="shared" si="2"/>
        <v>23095187</v>
      </c>
      <c r="L44" s="18"/>
    </row>
    <row r="45" spans="1:12" s="2" customFormat="1" ht="25.5" customHeight="1" x14ac:dyDescent="0.25">
      <c r="A45" s="18"/>
      <c r="B45" s="18"/>
      <c r="C45" s="23" t="s">
        <v>49</v>
      </c>
      <c r="D45" s="23"/>
      <c r="E45" s="23"/>
      <c r="F45" s="24">
        <v>17770992</v>
      </c>
      <c r="G45" s="24">
        <v>2080918</v>
      </c>
      <c r="H45" s="24">
        <f t="shared" si="1"/>
        <v>19851910</v>
      </c>
      <c r="I45" s="24">
        <v>14297215</v>
      </c>
      <c r="J45" s="24">
        <v>13168926</v>
      </c>
      <c r="K45" s="24">
        <f t="shared" si="2"/>
        <v>5554695</v>
      </c>
      <c r="L45" s="18"/>
    </row>
    <row r="46" spans="1:12" s="2" customFormat="1" ht="25.5" customHeight="1" x14ac:dyDescent="0.25">
      <c r="A46" s="18"/>
      <c r="B46" s="18"/>
      <c r="C46" s="23" t="s">
        <v>50</v>
      </c>
      <c r="D46" s="23"/>
      <c r="E46" s="23"/>
      <c r="F46" s="24">
        <v>11884029</v>
      </c>
      <c r="G46" s="24">
        <v>1036494</v>
      </c>
      <c r="H46" s="24">
        <f t="shared" si="1"/>
        <v>12920523</v>
      </c>
      <c r="I46" s="24">
        <v>7900265</v>
      </c>
      <c r="J46" s="24">
        <v>7298479</v>
      </c>
      <c r="K46" s="24">
        <f t="shared" si="2"/>
        <v>5020258</v>
      </c>
      <c r="L46" s="18"/>
    </row>
    <row r="47" spans="1:12" s="2" customFormat="1" ht="12.75" x14ac:dyDescent="0.25">
      <c r="A47" s="18"/>
      <c r="B47" s="18"/>
      <c r="C47" s="23" t="s">
        <v>51</v>
      </c>
      <c r="D47" s="23"/>
      <c r="E47" s="23"/>
      <c r="F47" s="24">
        <v>0</v>
      </c>
      <c r="G47" s="24">
        <v>10317953</v>
      </c>
      <c r="H47" s="24">
        <f t="shared" si="1"/>
        <v>10317953</v>
      </c>
      <c r="I47" s="24">
        <v>1953037</v>
      </c>
      <c r="J47" s="24">
        <v>1816034</v>
      </c>
      <c r="K47" s="24">
        <f t="shared" si="2"/>
        <v>8364916</v>
      </c>
      <c r="L47" s="18"/>
    </row>
    <row r="48" spans="1:12" s="2" customFormat="1" ht="25.5" customHeight="1" x14ac:dyDescent="0.25">
      <c r="A48" s="18"/>
      <c r="B48" s="18"/>
      <c r="C48" s="23" t="s">
        <v>52</v>
      </c>
      <c r="D48" s="23"/>
      <c r="E48" s="23"/>
      <c r="F48" s="24">
        <v>30270804</v>
      </c>
      <c r="G48" s="24">
        <v>31847689</v>
      </c>
      <c r="H48" s="24">
        <f t="shared" si="1"/>
        <v>62118493</v>
      </c>
      <c r="I48" s="24">
        <v>46951379</v>
      </c>
      <c r="J48" s="24">
        <v>46572264</v>
      </c>
      <c r="K48" s="24">
        <f t="shared" si="2"/>
        <v>15167114</v>
      </c>
      <c r="L48" s="18"/>
    </row>
    <row r="49" spans="1:12" s="2" customFormat="1" ht="12.75" customHeight="1" x14ac:dyDescent="0.25">
      <c r="A49" s="18"/>
      <c r="B49" s="18"/>
      <c r="C49" s="23" t="s">
        <v>53</v>
      </c>
      <c r="D49" s="23"/>
      <c r="E49" s="23"/>
      <c r="F49" s="24">
        <v>30194862</v>
      </c>
      <c r="G49" s="24">
        <v>-448735</v>
      </c>
      <c r="H49" s="24">
        <f t="shared" si="1"/>
        <v>29746127</v>
      </c>
      <c r="I49" s="24">
        <v>18949182</v>
      </c>
      <c r="J49" s="24">
        <v>18660544</v>
      </c>
      <c r="K49" s="24">
        <f t="shared" si="2"/>
        <v>10796945</v>
      </c>
      <c r="L49" s="18"/>
    </row>
    <row r="50" spans="1:12" s="2" customFormat="1" ht="12.75" customHeight="1" x14ac:dyDescent="0.25">
      <c r="A50" s="18"/>
      <c r="B50" s="18"/>
      <c r="C50" s="23" t="s">
        <v>54</v>
      </c>
      <c r="D50" s="23"/>
      <c r="E50" s="23"/>
      <c r="F50" s="24">
        <v>62020393</v>
      </c>
      <c r="G50" s="24">
        <v>-134235</v>
      </c>
      <c r="H50" s="24">
        <f t="shared" si="1"/>
        <v>61886158</v>
      </c>
      <c r="I50" s="24">
        <v>37050079</v>
      </c>
      <c r="J50" s="24">
        <v>37050079</v>
      </c>
      <c r="K50" s="24">
        <f t="shared" si="2"/>
        <v>24836079</v>
      </c>
      <c r="L50" s="18"/>
    </row>
    <row r="51" spans="1:12" s="2" customFormat="1" ht="6" customHeight="1" x14ac:dyDescent="0.25">
      <c r="A51" s="18"/>
      <c r="B51" s="18"/>
      <c r="C51" s="26"/>
      <c r="D51" s="26"/>
      <c r="E51" s="26"/>
      <c r="F51" s="27"/>
      <c r="G51" s="27"/>
      <c r="H51" s="27"/>
      <c r="I51" s="28"/>
      <c r="J51" s="27"/>
      <c r="K51" s="27"/>
      <c r="L51" s="18"/>
    </row>
    <row r="52" spans="1:12" s="2" customFormat="1" ht="12.75" customHeight="1" x14ac:dyDescent="0.25">
      <c r="A52" s="19" t="s">
        <v>55</v>
      </c>
      <c r="B52" s="19"/>
      <c r="C52" s="19"/>
      <c r="D52" s="19"/>
      <c r="E52" s="19"/>
      <c r="F52" s="20">
        <f>SUM(F54)</f>
        <v>15889764559.999998</v>
      </c>
      <c r="G52" s="20">
        <f>SUM(G54)</f>
        <v>2157035694</v>
      </c>
      <c r="H52" s="20">
        <f>SUM(F52:G52)</f>
        <v>18046800254</v>
      </c>
      <c r="I52" s="20">
        <f t="shared" ref="I52:J52" si="3">SUM(I54)</f>
        <v>8942625909</v>
      </c>
      <c r="J52" s="20">
        <f t="shared" si="3"/>
        <v>8536700211</v>
      </c>
      <c r="K52" s="20">
        <f>SUM(H52-I52)</f>
        <v>9104174345</v>
      </c>
      <c r="L52" s="18"/>
    </row>
    <row r="53" spans="1:12" s="2" customFormat="1" ht="3" customHeight="1" x14ac:dyDescent="0.25">
      <c r="A53" s="18"/>
      <c r="B53" s="18"/>
      <c r="C53" s="18"/>
      <c r="D53" s="18"/>
      <c r="E53" s="18"/>
      <c r="F53" s="20"/>
      <c r="G53" s="20"/>
      <c r="H53" s="20"/>
      <c r="I53" s="20"/>
      <c r="J53" s="20"/>
      <c r="K53" s="20"/>
      <c r="L53" s="18"/>
    </row>
    <row r="54" spans="1:12" s="2" customFormat="1" ht="25.5" customHeight="1" x14ac:dyDescent="0.25">
      <c r="A54" s="18"/>
      <c r="B54" s="21" t="s">
        <v>15</v>
      </c>
      <c r="C54" s="22" t="s">
        <v>16</v>
      </c>
      <c r="D54" s="22"/>
      <c r="E54" s="22"/>
      <c r="F54" s="20">
        <f>SUM(F55:F92)</f>
        <v>15889764559.999998</v>
      </c>
      <c r="G54" s="20">
        <f>SUM(G55:G92)</f>
        <v>2157035694</v>
      </c>
      <c r="H54" s="20">
        <f>SUM(F54:G54)</f>
        <v>18046800254</v>
      </c>
      <c r="I54" s="20">
        <f>SUM(I55:I92)</f>
        <v>8942625909</v>
      </c>
      <c r="J54" s="20">
        <f>SUM(J55:J92)</f>
        <v>8536700211</v>
      </c>
      <c r="K54" s="20">
        <f>SUM(H54-I54)</f>
        <v>9104174345</v>
      </c>
      <c r="L54" s="18"/>
    </row>
    <row r="55" spans="1:12" s="32" customFormat="1" ht="25.5" customHeight="1" x14ac:dyDescent="0.25">
      <c r="A55" s="29"/>
      <c r="B55" s="29"/>
      <c r="C55" s="30" t="s">
        <v>17</v>
      </c>
      <c r="D55" s="30"/>
      <c r="E55" s="30"/>
      <c r="F55" s="31">
        <v>897134282</v>
      </c>
      <c r="G55" s="31">
        <v>166453594</v>
      </c>
      <c r="H55" s="31">
        <f t="shared" ref="H55:H92" si="4">SUM(F55:G55)</f>
        <v>1063587876</v>
      </c>
      <c r="I55" s="31">
        <v>496449991</v>
      </c>
      <c r="J55" s="31">
        <v>496449991</v>
      </c>
      <c r="K55" s="31">
        <f t="shared" ref="K55:K92" si="5">SUM(H55-I55)</f>
        <v>567137885</v>
      </c>
      <c r="L55" s="18"/>
    </row>
    <row r="56" spans="1:12" s="32" customFormat="1" ht="25.5" customHeight="1" x14ac:dyDescent="0.25">
      <c r="A56" s="18"/>
      <c r="B56" s="18"/>
      <c r="C56" s="23" t="s">
        <v>18</v>
      </c>
      <c r="D56" s="23"/>
      <c r="E56" s="23"/>
      <c r="F56" s="24">
        <v>66815506</v>
      </c>
      <c r="G56" s="24">
        <v>-1373953</v>
      </c>
      <c r="H56" s="24">
        <f t="shared" si="4"/>
        <v>65441553</v>
      </c>
      <c r="I56" s="24">
        <v>49533683</v>
      </c>
      <c r="J56" s="24">
        <v>49533683</v>
      </c>
      <c r="K56" s="24">
        <f t="shared" si="5"/>
        <v>15907870</v>
      </c>
      <c r="L56" s="18"/>
    </row>
    <row r="57" spans="1:12" s="32" customFormat="1" ht="25.5" customHeight="1" x14ac:dyDescent="0.25">
      <c r="A57" s="18"/>
      <c r="B57" s="18"/>
      <c r="C57" s="23" t="s">
        <v>19</v>
      </c>
      <c r="D57" s="23"/>
      <c r="E57" s="23"/>
      <c r="F57" s="24">
        <v>0</v>
      </c>
      <c r="G57" s="24">
        <v>0</v>
      </c>
      <c r="H57" s="24">
        <f t="shared" si="4"/>
        <v>0</v>
      </c>
      <c r="I57" s="24">
        <v>0</v>
      </c>
      <c r="J57" s="24">
        <v>0</v>
      </c>
      <c r="K57" s="24">
        <f t="shared" si="5"/>
        <v>0</v>
      </c>
      <c r="L57" s="18"/>
    </row>
    <row r="58" spans="1:12" s="32" customFormat="1" ht="25.5" customHeight="1" x14ac:dyDescent="0.25">
      <c r="A58" s="18"/>
      <c r="B58" s="18"/>
      <c r="C58" s="23" t="s">
        <v>20</v>
      </c>
      <c r="D58" s="23"/>
      <c r="E58" s="23"/>
      <c r="F58" s="24">
        <v>3516065</v>
      </c>
      <c r="G58" s="24">
        <v>0</v>
      </c>
      <c r="H58" s="24">
        <f t="shared" si="4"/>
        <v>3516065</v>
      </c>
      <c r="I58" s="24">
        <v>2437670</v>
      </c>
      <c r="J58" s="24">
        <v>2437670</v>
      </c>
      <c r="K58" s="24">
        <f t="shared" si="5"/>
        <v>1078395</v>
      </c>
      <c r="L58" s="18"/>
    </row>
    <row r="59" spans="1:12" s="2" customFormat="1" ht="25.5" customHeight="1" x14ac:dyDescent="0.25">
      <c r="A59" s="18"/>
      <c r="B59" s="18"/>
      <c r="C59" s="23" t="s">
        <v>21</v>
      </c>
      <c r="D59" s="23"/>
      <c r="E59" s="23"/>
      <c r="F59" s="24">
        <v>0</v>
      </c>
      <c r="G59" s="24">
        <v>2495196</v>
      </c>
      <c r="H59" s="24">
        <f t="shared" si="4"/>
        <v>2495196</v>
      </c>
      <c r="I59" s="24">
        <v>380000</v>
      </c>
      <c r="J59" s="24">
        <v>0</v>
      </c>
      <c r="K59" s="24">
        <f t="shared" si="5"/>
        <v>2115196</v>
      </c>
      <c r="L59" s="18"/>
    </row>
    <row r="60" spans="1:12" s="2" customFormat="1" ht="12.75" customHeight="1" x14ac:dyDescent="0.25">
      <c r="A60" s="18"/>
      <c r="B60" s="18"/>
      <c r="C60" s="23" t="s">
        <v>22</v>
      </c>
      <c r="D60" s="23"/>
      <c r="E60" s="23"/>
      <c r="F60" s="24">
        <v>9115309422.9999981</v>
      </c>
      <c r="G60" s="24">
        <v>306497082</v>
      </c>
      <c r="H60" s="24">
        <f t="shared" si="4"/>
        <v>9421806504.9999981</v>
      </c>
      <c r="I60" s="24">
        <v>3706774379</v>
      </c>
      <c r="J60" s="24">
        <v>3535565510</v>
      </c>
      <c r="K60" s="24">
        <f t="shared" si="5"/>
        <v>5715032125.9999981</v>
      </c>
      <c r="L60" s="18"/>
    </row>
    <row r="61" spans="1:12" s="32" customFormat="1" ht="25.5" customHeight="1" x14ac:dyDescent="0.25">
      <c r="A61" s="18"/>
      <c r="B61" s="18"/>
      <c r="C61" s="23" t="s">
        <v>23</v>
      </c>
      <c r="D61" s="23"/>
      <c r="E61" s="23"/>
      <c r="F61" s="24">
        <v>328522199.99999988</v>
      </c>
      <c r="G61" s="24">
        <v>-33353587</v>
      </c>
      <c r="H61" s="24">
        <f t="shared" si="4"/>
        <v>295168612.99999988</v>
      </c>
      <c r="I61" s="24">
        <v>192236238</v>
      </c>
      <c r="J61" s="24">
        <v>192236238</v>
      </c>
      <c r="K61" s="24">
        <f t="shared" si="5"/>
        <v>102932374.99999988</v>
      </c>
      <c r="L61" s="18"/>
    </row>
    <row r="62" spans="1:12" s="32" customFormat="1" ht="25.5" customHeight="1" x14ac:dyDescent="0.25">
      <c r="A62" s="18"/>
      <c r="B62" s="18"/>
      <c r="C62" s="23" t="s">
        <v>24</v>
      </c>
      <c r="D62" s="23"/>
      <c r="E62" s="23"/>
      <c r="F62" s="24">
        <v>221110958</v>
      </c>
      <c r="G62" s="24">
        <v>0</v>
      </c>
      <c r="H62" s="24">
        <f t="shared" si="4"/>
        <v>221110958</v>
      </c>
      <c r="I62" s="24">
        <v>138074113</v>
      </c>
      <c r="J62" s="24">
        <v>120377133</v>
      </c>
      <c r="K62" s="24">
        <f t="shared" si="5"/>
        <v>83036845</v>
      </c>
      <c r="L62" s="18"/>
    </row>
    <row r="63" spans="1:12" s="2" customFormat="1" ht="25.5" customHeight="1" x14ac:dyDescent="0.25">
      <c r="A63" s="18"/>
      <c r="B63" s="18"/>
      <c r="C63" s="23" t="s">
        <v>25</v>
      </c>
      <c r="D63" s="23"/>
      <c r="E63" s="23"/>
      <c r="F63" s="24">
        <v>0</v>
      </c>
      <c r="G63" s="24">
        <v>0</v>
      </c>
      <c r="H63" s="24">
        <f t="shared" si="4"/>
        <v>0</v>
      </c>
      <c r="I63" s="24">
        <v>0</v>
      </c>
      <c r="J63" s="24">
        <v>0</v>
      </c>
      <c r="K63" s="24">
        <f t="shared" si="5"/>
        <v>0</v>
      </c>
      <c r="L63" s="18"/>
    </row>
    <row r="64" spans="1:12" s="2" customFormat="1" ht="25.5" customHeight="1" x14ac:dyDescent="0.25">
      <c r="A64" s="18"/>
      <c r="B64" s="18"/>
      <c r="C64" s="23" t="s">
        <v>26</v>
      </c>
      <c r="D64" s="23"/>
      <c r="E64" s="23"/>
      <c r="F64" s="24">
        <v>1095661151</v>
      </c>
      <c r="G64" s="24">
        <v>154936075</v>
      </c>
      <c r="H64" s="24">
        <f t="shared" si="4"/>
        <v>1250597226</v>
      </c>
      <c r="I64" s="24">
        <v>789088706</v>
      </c>
      <c r="J64" s="24">
        <v>742611844</v>
      </c>
      <c r="K64" s="24">
        <f t="shared" si="5"/>
        <v>461508520</v>
      </c>
      <c r="L64" s="18"/>
    </row>
    <row r="65" spans="1:12" s="2" customFormat="1" ht="12.75" x14ac:dyDescent="0.25">
      <c r="A65" s="18"/>
      <c r="B65" s="18"/>
      <c r="C65" s="23" t="s">
        <v>27</v>
      </c>
      <c r="D65" s="23"/>
      <c r="E65" s="23"/>
      <c r="F65" s="24">
        <v>0</v>
      </c>
      <c r="G65" s="24">
        <v>0</v>
      </c>
      <c r="H65" s="24">
        <f t="shared" si="4"/>
        <v>0</v>
      </c>
      <c r="I65" s="24">
        <v>0</v>
      </c>
      <c r="J65" s="24">
        <v>0</v>
      </c>
      <c r="K65" s="24">
        <f t="shared" si="5"/>
        <v>0</v>
      </c>
      <c r="L65" s="18"/>
    </row>
    <row r="66" spans="1:12" s="2" customFormat="1" ht="12.75" x14ac:dyDescent="0.25">
      <c r="A66" s="18"/>
      <c r="B66" s="18"/>
      <c r="C66" s="23" t="s">
        <v>28</v>
      </c>
      <c r="D66" s="23"/>
      <c r="E66" s="23"/>
      <c r="F66" s="24">
        <v>969214</v>
      </c>
      <c r="G66" s="24">
        <v>1526786</v>
      </c>
      <c r="H66" s="24">
        <f t="shared" si="4"/>
        <v>2496000</v>
      </c>
      <c r="I66" s="24">
        <v>1749232</v>
      </c>
      <c r="J66" s="24">
        <v>1749232</v>
      </c>
      <c r="K66" s="24">
        <f t="shared" si="5"/>
        <v>746768</v>
      </c>
      <c r="L66" s="18"/>
    </row>
    <row r="67" spans="1:12" s="2" customFormat="1" ht="12.75" x14ac:dyDescent="0.25">
      <c r="A67" s="18"/>
      <c r="B67" s="18"/>
      <c r="C67" s="23" t="s">
        <v>29</v>
      </c>
      <c r="D67" s="23"/>
      <c r="E67" s="23"/>
      <c r="F67" s="24">
        <v>0</v>
      </c>
      <c r="G67" s="24">
        <v>0</v>
      </c>
      <c r="H67" s="24">
        <f t="shared" si="4"/>
        <v>0</v>
      </c>
      <c r="I67" s="24">
        <v>0</v>
      </c>
      <c r="J67" s="24">
        <v>0</v>
      </c>
      <c r="K67" s="24">
        <f t="shared" si="5"/>
        <v>0</v>
      </c>
      <c r="L67" s="18"/>
    </row>
    <row r="68" spans="1:12" s="2" customFormat="1" ht="25.5" customHeight="1" x14ac:dyDescent="0.25">
      <c r="A68" s="18"/>
      <c r="B68" s="18"/>
      <c r="C68" s="25" t="s">
        <v>30</v>
      </c>
      <c r="D68" s="25"/>
      <c r="E68" s="25"/>
      <c r="F68" s="24">
        <v>0</v>
      </c>
      <c r="G68" s="24">
        <v>0</v>
      </c>
      <c r="H68" s="24">
        <f t="shared" si="4"/>
        <v>0</v>
      </c>
      <c r="I68" s="24">
        <v>0</v>
      </c>
      <c r="J68" s="24">
        <v>0</v>
      </c>
      <c r="K68" s="24">
        <f t="shared" si="5"/>
        <v>0</v>
      </c>
      <c r="L68" s="18"/>
    </row>
    <row r="69" spans="1:12" s="2" customFormat="1" ht="25.5" customHeight="1" x14ac:dyDescent="0.25">
      <c r="A69" s="18"/>
      <c r="B69" s="18"/>
      <c r="C69" s="23" t="s">
        <v>31</v>
      </c>
      <c r="D69" s="23"/>
      <c r="E69" s="23"/>
      <c r="F69" s="24">
        <v>0</v>
      </c>
      <c r="G69" s="24">
        <v>0</v>
      </c>
      <c r="H69" s="24">
        <f t="shared" si="4"/>
        <v>0</v>
      </c>
      <c r="I69" s="24">
        <v>0</v>
      </c>
      <c r="J69" s="24">
        <v>0</v>
      </c>
      <c r="K69" s="24">
        <f t="shared" si="5"/>
        <v>0</v>
      </c>
      <c r="L69" s="18"/>
    </row>
    <row r="70" spans="1:12" s="2" customFormat="1" ht="12.75" customHeight="1" x14ac:dyDescent="0.25">
      <c r="A70" s="18"/>
      <c r="B70" s="18"/>
      <c r="C70" s="23" t="s">
        <v>32</v>
      </c>
      <c r="D70" s="23"/>
      <c r="E70" s="23"/>
      <c r="F70" s="24">
        <v>0</v>
      </c>
      <c r="G70" s="24">
        <v>0</v>
      </c>
      <c r="H70" s="24">
        <f t="shared" si="4"/>
        <v>0</v>
      </c>
      <c r="I70" s="24">
        <v>0</v>
      </c>
      <c r="J70" s="24">
        <v>0</v>
      </c>
      <c r="K70" s="24">
        <f t="shared" si="5"/>
        <v>0</v>
      </c>
      <c r="L70" s="18"/>
    </row>
    <row r="71" spans="1:12" s="2" customFormat="1" ht="12.75" x14ac:dyDescent="0.25">
      <c r="A71" s="18"/>
      <c r="B71" s="18"/>
      <c r="C71" s="23" t="s">
        <v>33</v>
      </c>
      <c r="D71" s="23"/>
      <c r="E71" s="23"/>
      <c r="F71" s="24">
        <v>0</v>
      </c>
      <c r="G71" s="24">
        <v>0</v>
      </c>
      <c r="H71" s="24">
        <f t="shared" si="4"/>
        <v>0</v>
      </c>
      <c r="I71" s="24">
        <v>0</v>
      </c>
      <c r="J71" s="24">
        <v>0</v>
      </c>
      <c r="K71" s="24">
        <f t="shared" si="5"/>
        <v>0</v>
      </c>
      <c r="L71" s="18"/>
    </row>
    <row r="72" spans="1:12" s="2" customFormat="1" ht="12.75" customHeight="1" x14ac:dyDescent="0.25">
      <c r="A72" s="18"/>
      <c r="B72" s="18"/>
      <c r="C72" s="23" t="s">
        <v>34</v>
      </c>
      <c r="D72" s="23"/>
      <c r="E72" s="23"/>
      <c r="F72" s="24">
        <v>308986854</v>
      </c>
      <c r="G72" s="24">
        <v>1609636</v>
      </c>
      <c r="H72" s="24">
        <f t="shared" si="4"/>
        <v>310596490</v>
      </c>
      <c r="I72" s="24">
        <v>196844605</v>
      </c>
      <c r="J72" s="24">
        <v>196844605</v>
      </c>
      <c r="K72" s="24">
        <f t="shared" si="5"/>
        <v>113751885</v>
      </c>
      <c r="L72" s="18"/>
    </row>
    <row r="73" spans="1:12" s="2" customFormat="1" ht="12.75" x14ac:dyDescent="0.25">
      <c r="A73" s="18"/>
      <c r="B73" s="18"/>
      <c r="C73" s="23" t="s">
        <v>35</v>
      </c>
      <c r="D73" s="23"/>
      <c r="E73" s="23"/>
      <c r="F73" s="24">
        <v>55991205.000000007</v>
      </c>
      <c r="G73" s="24">
        <v>-1177019</v>
      </c>
      <c r="H73" s="24">
        <f t="shared" si="4"/>
        <v>54814186.000000007</v>
      </c>
      <c r="I73" s="24">
        <v>39741485</v>
      </c>
      <c r="J73" s="24">
        <v>38352140</v>
      </c>
      <c r="K73" s="24">
        <f t="shared" si="5"/>
        <v>15072701.000000007</v>
      </c>
      <c r="L73" s="18"/>
    </row>
    <row r="74" spans="1:12" s="2" customFormat="1" ht="12.75" customHeight="1" x14ac:dyDescent="0.25">
      <c r="A74" s="18"/>
      <c r="B74" s="18"/>
      <c r="C74" s="23" t="s">
        <v>36</v>
      </c>
      <c r="D74" s="23"/>
      <c r="E74" s="23"/>
      <c r="F74" s="24">
        <v>35871068</v>
      </c>
      <c r="G74" s="24">
        <v>-2090987</v>
      </c>
      <c r="H74" s="24">
        <f t="shared" si="4"/>
        <v>33780081</v>
      </c>
      <c r="I74" s="24">
        <v>18308022</v>
      </c>
      <c r="J74" s="24">
        <v>18308022</v>
      </c>
      <c r="K74" s="24">
        <f t="shared" si="5"/>
        <v>15472059</v>
      </c>
      <c r="L74" s="18"/>
    </row>
    <row r="75" spans="1:12" s="2" customFormat="1" ht="12.75" customHeight="1" x14ac:dyDescent="0.25">
      <c r="A75" s="18"/>
      <c r="B75" s="18"/>
      <c r="C75" s="23" t="s">
        <v>37</v>
      </c>
      <c r="D75" s="23"/>
      <c r="E75" s="23"/>
      <c r="F75" s="24">
        <v>44091922.000000007</v>
      </c>
      <c r="G75" s="24">
        <v>45405439</v>
      </c>
      <c r="H75" s="24">
        <f>SUM(F75:G75)</f>
        <v>89497361</v>
      </c>
      <c r="I75" s="24">
        <v>68569317</v>
      </c>
      <c r="J75" s="24">
        <v>22802261</v>
      </c>
      <c r="K75" s="24">
        <f t="shared" si="5"/>
        <v>20928044</v>
      </c>
      <c r="L75" s="18"/>
    </row>
    <row r="76" spans="1:12" s="2" customFormat="1" ht="25.5" customHeight="1" x14ac:dyDescent="0.25">
      <c r="A76" s="18"/>
      <c r="B76" s="18"/>
      <c r="C76" s="23" t="s">
        <v>38</v>
      </c>
      <c r="D76" s="23"/>
      <c r="E76" s="23"/>
      <c r="F76" s="24">
        <v>502984807</v>
      </c>
      <c r="G76" s="24">
        <v>-2015505</v>
      </c>
      <c r="H76" s="24">
        <f t="shared" si="4"/>
        <v>500969302</v>
      </c>
      <c r="I76" s="24">
        <v>286860813</v>
      </c>
      <c r="J76" s="24">
        <v>282912503</v>
      </c>
      <c r="K76" s="24">
        <f t="shared" si="5"/>
        <v>214108489</v>
      </c>
      <c r="L76" s="18"/>
    </row>
    <row r="77" spans="1:12" s="2" customFormat="1" ht="12.75" customHeight="1" x14ac:dyDescent="0.25">
      <c r="A77" s="18"/>
      <c r="B77" s="18"/>
      <c r="C77" s="23" t="s">
        <v>39</v>
      </c>
      <c r="D77" s="23"/>
      <c r="E77" s="23"/>
      <c r="F77" s="24">
        <v>1497821428</v>
      </c>
      <c r="G77" s="24">
        <v>-8658863</v>
      </c>
      <c r="H77" s="24">
        <f t="shared" si="4"/>
        <v>1489162565</v>
      </c>
      <c r="I77" s="24">
        <v>865080663</v>
      </c>
      <c r="J77" s="24">
        <v>824278618</v>
      </c>
      <c r="K77" s="24">
        <f t="shared" si="5"/>
        <v>624081902</v>
      </c>
      <c r="L77" s="18"/>
    </row>
    <row r="78" spans="1:12" s="2" customFormat="1" ht="12.75" customHeight="1" x14ac:dyDescent="0.25">
      <c r="A78" s="18"/>
      <c r="B78" s="18"/>
      <c r="C78" s="23" t="s">
        <v>40</v>
      </c>
      <c r="D78" s="23"/>
      <c r="E78" s="23"/>
      <c r="F78" s="24">
        <v>30560022.999999996</v>
      </c>
      <c r="G78" s="24">
        <v>129186</v>
      </c>
      <c r="H78" s="24">
        <f t="shared" si="4"/>
        <v>30689208.999999996</v>
      </c>
      <c r="I78" s="24">
        <v>16906185</v>
      </c>
      <c r="J78" s="24">
        <v>16900766</v>
      </c>
      <c r="K78" s="24">
        <f t="shared" si="5"/>
        <v>13783023.999999996</v>
      </c>
      <c r="L78" s="18"/>
    </row>
    <row r="79" spans="1:12" s="2" customFormat="1" ht="12.75" customHeight="1" x14ac:dyDescent="0.25">
      <c r="A79" s="18"/>
      <c r="B79" s="18"/>
      <c r="C79" s="23" t="s">
        <v>41</v>
      </c>
      <c r="D79" s="23"/>
      <c r="E79" s="23"/>
      <c r="F79" s="24">
        <v>10449973</v>
      </c>
      <c r="G79" s="24">
        <v>-862842</v>
      </c>
      <c r="H79" s="24">
        <f t="shared" si="4"/>
        <v>9587131</v>
      </c>
      <c r="I79" s="24">
        <v>6171605</v>
      </c>
      <c r="J79" s="24">
        <v>6171605</v>
      </c>
      <c r="K79" s="24">
        <f t="shared" si="5"/>
        <v>3415526</v>
      </c>
      <c r="L79" s="18"/>
    </row>
    <row r="80" spans="1:12" s="2" customFormat="1" ht="25.5" customHeight="1" x14ac:dyDescent="0.25">
      <c r="A80" s="18"/>
      <c r="B80" s="18"/>
      <c r="C80" s="23" t="s">
        <v>42</v>
      </c>
      <c r="D80" s="23"/>
      <c r="E80" s="23"/>
      <c r="F80" s="24">
        <v>117217576</v>
      </c>
      <c r="G80" s="24">
        <v>-2330598</v>
      </c>
      <c r="H80" s="24">
        <f>SUM(F80:G80)</f>
        <v>114886978</v>
      </c>
      <c r="I80" s="24">
        <v>79473702</v>
      </c>
      <c r="J80" s="24">
        <v>72478192</v>
      </c>
      <c r="K80" s="24">
        <f t="shared" si="5"/>
        <v>35413276</v>
      </c>
      <c r="L80" s="18"/>
    </row>
    <row r="81" spans="1:12" s="2" customFormat="1" ht="12.75" customHeight="1" x14ac:dyDescent="0.25">
      <c r="A81" s="18"/>
      <c r="B81" s="18"/>
      <c r="C81" s="23" t="s">
        <v>43</v>
      </c>
      <c r="D81" s="23"/>
      <c r="E81" s="23"/>
      <c r="F81" s="24">
        <v>0</v>
      </c>
      <c r="G81" s="24">
        <v>0</v>
      </c>
      <c r="H81" s="24">
        <f t="shared" si="4"/>
        <v>0</v>
      </c>
      <c r="I81" s="24">
        <v>0</v>
      </c>
      <c r="J81" s="24">
        <v>0</v>
      </c>
      <c r="K81" s="24">
        <f t="shared" si="5"/>
        <v>0</v>
      </c>
      <c r="L81" s="18"/>
    </row>
    <row r="82" spans="1:12" s="2" customFormat="1" ht="25.5" customHeight="1" x14ac:dyDescent="0.25">
      <c r="A82" s="18"/>
      <c r="B82" s="18"/>
      <c r="C82" s="23" t="s">
        <v>44</v>
      </c>
      <c r="D82" s="23"/>
      <c r="E82" s="23"/>
      <c r="F82" s="24">
        <v>1556750905</v>
      </c>
      <c r="G82" s="24">
        <v>1529310102</v>
      </c>
      <c r="H82" s="24">
        <f t="shared" si="4"/>
        <v>3086061007</v>
      </c>
      <c r="I82" s="24">
        <v>1987638438</v>
      </c>
      <c r="J82" s="24">
        <v>1916389713</v>
      </c>
      <c r="K82" s="24">
        <f t="shared" si="5"/>
        <v>1098422569</v>
      </c>
      <c r="L82" s="18"/>
    </row>
    <row r="83" spans="1:12" s="2" customFormat="1" ht="12.75" x14ac:dyDescent="0.25">
      <c r="A83" s="18"/>
      <c r="B83" s="18"/>
      <c r="C83" s="23" t="s">
        <v>45</v>
      </c>
      <c r="D83" s="23"/>
      <c r="E83" s="23"/>
      <c r="F83" s="24">
        <v>0</v>
      </c>
      <c r="G83" s="24">
        <v>0</v>
      </c>
      <c r="H83" s="24">
        <f t="shared" si="4"/>
        <v>0</v>
      </c>
      <c r="I83" s="24">
        <v>0</v>
      </c>
      <c r="J83" s="24">
        <v>0</v>
      </c>
      <c r="K83" s="24">
        <f t="shared" si="5"/>
        <v>0</v>
      </c>
      <c r="L83" s="18"/>
    </row>
    <row r="84" spans="1:12" s="2" customFormat="1" ht="25.5" customHeight="1" x14ac:dyDescent="0.25">
      <c r="A84" s="18"/>
      <c r="B84" s="18"/>
      <c r="C84" s="23" t="s">
        <v>46</v>
      </c>
      <c r="D84" s="23"/>
      <c r="E84" s="23"/>
      <c r="F84" s="24">
        <v>0</v>
      </c>
      <c r="G84" s="24">
        <v>535952</v>
      </c>
      <c r="H84" s="24">
        <f t="shared" si="4"/>
        <v>535952</v>
      </c>
      <c r="I84" s="24">
        <v>307062</v>
      </c>
      <c r="J84" s="24">
        <v>300485</v>
      </c>
      <c r="K84" s="24">
        <f t="shared" si="5"/>
        <v>228890</v>
      </c>
      <c r="L84" s="18"/>
    </row>
    <row r="85" spans="1:12" s="2" customFormat="1" ht="25.5" customHeight="1" x14ac:dyDescent="0.25">
      <c r="A85" s="18"/>
      <c r="B85" s="18"/>
      <c r="C85" s="23" t="s">
        <v>47</v>
      </c>
      <c r="D85" s="23"/>
      <c r="E85" s="23"/>
      <c r="F85" s="24">
        <v>0</v>
      </c>
      <c r="G85" s="24">
        <v>0</v>
      </c>
      <c r="H85" s="24">
        <f t="shared" si="4"/>
        <v>0</v>
      </c>
      <c r="I85" s="24">
        <v>0</v>
      </c>
      <c r="J85" s="24">
        <v>0</v>
      </c>
      <c r="K85" s="24">
        <f t="shared" si="5"/>
        <v>0</v>
      </c>
      <c r="L85" s="18"/>
    </row>
    <row r="86" spans="1:12" s="2" customFormat="1" ht="12.75" customHeight="1" x14ac:dyDescent="0.25">
      <c r="A86" s="18"/>
      <c r="B86" s="18"/>
      <c r="C86" s="23" t="s">
        <v>48</v>
      </c>
      <c r="D86" s="23"/>
      <c r="E86" s="23"/>
      <c r="F86" s="24">
        <v>0</v>
      </c>
      <c r="G86" s="24">
        <v>0</v>
      </c>
      <c r="H86" s="24">
        <f t="shared" si="4"/>
        <v>0</v>
      </c>
      <c r="I86" s="24">
        <v>0</v>
      </c>
      <c r="J86" s="24">
        <v>0</v>
      </c>
      <c r="K86" s="24">
        <f t="shared" si="5"/>
        <v>0</v>
      </c>
      <c r="L86" s="18"/>
    </row>
    <row r="87" spans="1:12" s="2" customFormat="1" ht="25.5" customHeight="1" x14ac:dyDescent="0.25">
      <c r="A87" s="18"/>
      <c r="B87" s="18"/>
      <c r="C87" s="23" t="s">
        <v>49</v>
      </c>
      <c r="D87" s="23"/>
      <c r="E87" s="23"/>
      <c r="F87" s="24">
        <v>0</v>
      </c>
      <c r="G87" s="24">
        <v>0</v>
      </c>
      <c r="H87" s="24">
        <f t="shared" si="4"/>
        <v>0</v>
      </c>
      <c r="I87" s="24">
        <v>0</v>
      </c>
      <c r="J87" s="24">
        <v>0</v>
      </c>
      <c r="K87" s="24">
        <f t="shared" si="5"/>
        <v>0</v>
      </c>
      <c r="L87" s="18"/>
    </row>
    <row r="88" spans="1:12" s="2" customFormat="1" ht="25.5" customHeight="1" x14ac:dyDescent="0.25">
      <c r="A88" s="18"/>
      <c r="B88" s="18"/>
      <c r="C88" s="23" t="s">
        <v>50</v>
      </c>
      <c r="D88" s="23"/>
      <c r="E88" s="23"/>
      <c r="F88" s="24">
        <v>0</v>
      </c>
      <c r="G88" s="24">
        <v>0</v>
      </c>
      <c r="H88" s="24">
        <f t="shared" si="4"/>
        <v>0</v>
      </c>
      <c r="I88" s="24">
        <v>0</v>
      </c>
      <c r="J88" s="24">
        <v>0</v>
      </c>
      <c r="K88" s="24">
        <f t="shared" si="5"/>
        <v>0</v>
      </c>
      <c r="L88" s="18"/>
    </row>
    <row r="89" spans="1:12" s="2" customFormat="1" ht="12.75" x14ac:dyDescent="0.25">
      <c r="A89" s="18"/>
      <c r="B89" s="18"/>
      <c r="C89" s="23" t="s">
        <v>51</v>
      </c>
      <c r="D89" s="23"/>
      <c r="E89" s="23"/>
      <c r="F89" s="24">
        <v>0</v>
      </c>
      <c r="G89" s="24">
        <v>0</v>
      </c>
      <c r="H89" s="24">
        <f t="shared" si="4"/>
        <v>0</v>
      </c>
      <c r="I89" s="24">
        <v>0</v>
      </c>
      <c r="J89" s="24">
        <v>0</v>
      </c>
      <c r="K89" s="24">
        <f t="shared" si="5"/>
        <v>0</v>
      </c>
      <c r="L89" s="18"/>
    </row>
    <row r="90" spans="1:12" s="2" customFormat="1" ht="25.5" customHeight="1" x14ac:dyDescent="0.25">
      <c r="A90" s="18"/>
      <c r="B90" s="18"/>
      <c r="C90" s="23" t="s">
        <v>52</v>
      </c>
      <c r="D90" s="23"/>
      <c r="E90" s="23"/>
      <c r="F90" s="24">
        <v>0</v>
      </c>
      <c r="G90" s="24">
        <v>0</v>
      </c>
      <c r="H90" s="24">
        <f t="shared" si="4"/>
        <v>0</v>
      </c>
      <c r="I90" s="24">
        <v>0</v>
      </c>
      <c r="J90" s="24">
        <v>0</v>
      </c>
      <c r="K90" s="24">
        <f t="shared" si="5"/>
        <v>0</v>
      </c>
      <c r="L90" s="18"/>
    </row>
    <row r="91" spans="1:12" s="2" customFormat="1" ht="12.75" customHeight="1" x14ac:dyDescent="0.25">
      <c r="A91" s="18"/>
      <c r="B91" s="18"/>
      <c r="C91" s="23" t="s">
        <v>53</v>
      </c>
      <c r="D91" s="23"/>
      <c r="E91" s="23"/>
      <c r="F91" s="24">
        <v>0</v>
      </c>
      <c r="G91" s="24">
        <v>0</v>
      </c>
      <c r="H91" s="24">
        <f t="shared" si="4"/>
        <v>0</v>
      </c>
      <c r="I91" s="24">
        <v>0</v>
      </c>
      <c r="J91" s="24">
        <v>0</v>
      </c>
      <c r="K91" s="24">
        <f t="shared" si="5"/>
        <v>0</v>
      </c>
      <c r="L91" s="18"/>
    </row>
    <row r="92" spans="1:12" s="2" customFormat="1" ht="12.75" customHeight="1" x14ac:dyDescent="0.25">
      <c r="A92" s="18"/>
      <c r="B92" s="18"/>
      <c r="C92" s="23" t="s">
        <v>54</v>
      </c>
      <c r="D92" s="23"/>
      <c r="E92" s="23"/>
      <c r="F92" s="24">
        <v>0</v>
      </c>
      <c r="G92" s="24">
        <v>0</v>
      </c>
      <c r="H92" s="24">
        <f t="shared" si="4"/>
        <v>0</v>
      </c>
      <c r="I92" s="24">
        <v>0</v>
      </c>
      <c r="J92" s="24">
        <v>0</v>
      </c>
      <c r="K92" s="24">
        <f t="shared" si="5"/>
        <v>0</v>
      </c>
      <c r="L92" s="18"/>
    </row>
    <row r="93" spans="1:12" s="2" customFormat="1" ht="3" customHeight="1" x14ac:dyDescent="0.25">
      <c r="A93" s="18"/>
      <c r="B93" s="18"/>
      <c r="C93" s="33"/>
      <c r="D93" s="33"/>
      <c r="E93" s="33"/>
      <c r="F93" s="24"/>
      <c r="G93" s="24"/>
      <c r="H93" s="24"/>
      <c r="I93" s="24"/>
      <c r="J93" s="24"/>
      <c r="K93" s="24"/>
      <c r="L93" s="18"/>
    </row>
    <row r="94" spans="1:12" s="2" customFormat="1" ht="12.75" customHeight="1" x14ac:dyDescent="0.25">
      <c r="A94" s="34" t="s">
        <v>56</v>
      </c>
      <c r="B94" s="34"/>
      <c r="C94" s="34"/>
      <c r="D94" s="34"/>
      <c r="E94" s="34"/>
      <c r="F94" s="35">
        <f>SUM(F10+F52)</f>
        <v>20732209885</v>
      </c>
      <c r="G94" s="35">
        <f>SUM(G10+G52)</f>
        <v>8287197273</v>
      </c>
      <c r="H94" s="35">
        <f>SUM(F94:G94)</f>
        <v>29019407158</v>
      </c>
      <c r="I94" s="35">
        <f>SUM(I10+I52)</f>
        <v>17429006129</v>
      </c>
      <c r="J94" s="35">
        <f>SUM(J10+J52)</f>
        <v>16967536110</v>
      </c>
      <c r="K94" s="35">
        <f>SUM(H94-I94)</f>
        <v>11590401029</v>
      </c>
      <c r="L94" s="18"/>
    </row>
    <row r="95" spans="1:12" s="2" customFormat="1" ht="12.75" customHeight="1" x14ac:dyDescent="0.25">
      <c r="A95" s="36" t="s">
        <v>57</v>
      </c>
      <c r="B95" s="37"/>
      <c r="C95" s="37"/>
      <c r="D95" s="37"/>
      <c r="E95" s="37"/>
      <c r="F95" s="38"/>
      <c r="G95" s="38"/>
      <c r="H95" s="38"/>
      <c r="I95" s="38"/>
      <c r="J95" s="38"/>
      <c r="K95" s="38"/>
      <c r="L95" s="18"/>
    </row>
    <row r="96" spans="1:12" x14ac:dyDescent="0.25">
      <c r="A96" s="2"/>
      <c r="B96" s="2"/>
      <c r="C96" s="2"/>
      <c r="D96" s="2"/>
      <c r="E96" s="2"/>
      <c r="F96" s="39"/>
      <c r="G96" s="39"/>
      <c r="H96" s="39"/>
      <c r="I96" s="39"/>
      <c r="J96" s="39"/>
      <c r="K96" s="39"/>
    </row>
  </sheetData>
  <mergeCells count="90">
    <mergeCell ref="C88:E88"/>
    <mergeCell ref="C89:E89"/>
    <mergeCell ref="C90:E90"/>
    <mergeCell ref="C91:E91"/>
    <mergeCell ref="C92:E92"/>
    <mergeCell ref="A94:E94"/>
    <mergeCell ref="C82:E82"/>
    <mergeCell ref="C83:E83"/>
    <mergeCell ref="C84:E84"/>
    <mergeCell ref="C85:E85"/>
    <mergeCell ref="C86:E86"/>
    <mergeCell ref="C87:E87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50:E50"/>
    <mergeCell ref="A52:E52"/>
    <mergeCell ref="C54:E54"/>
    <mergeCell ref="C55:E55"/>
    <mergeCell ref="C56:E56"/>
    <mergeCell ref="C57:E57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19685039370078741" right="0.19685039370078741" top="0.78740157480314965" bottom="0.78740157480314965" header="0.31496062992125984" footer="0.31496062992125984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2021-10-25T16:02:09Z</dcterms:created>
  <dcterms:modified xsi:type="dcterms:W3CDTF">2021-10-25T16:02:09Z</dcterms:modified>
</cp:coreProperties>
</file>