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6 Ent1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<sst xmlns="http://schemas.openxmlformats.org/spreadsheetml/2006/main" count="55" uniqueCount="55">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</sst>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justify" vertical="top"/>
    </xf>
    <xf numFmtId="164" fontId="8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vertical="top"/>
    </xf>
    <xf numFmtId="0" fontId="3" fillId="0" borderId="0" xfId="1" applyFont="1" applyBorder="1"/>
    <xf numFmtId="0" fontId="7" fillId="0" borderId="0" xfId="1" applyFont="1"/>
    <xf numFmtId="0" fontId="8" fillId="0" borderId="0" xfId="2" applyFont="1" applyFill="1" applyBorder="1" applyAlignment="1">
      <alignment horizontal="justify" vertical="top"/>
    </xf>
    <xf numFmtId="0" fontId="3" fillId="0" borderId="0" xfId="1" applyFont="1" applyFill="1" applyBorder="1" applyAlignment="1">
      <alignment horizontal="justify"/>
    </xf>
    <xf numFmtId="0" fontId="3" fillId="0" borderId="0" xfId="1" applyFont="1" applyAlignment="1">
      <alignment horizontal="justify"/>
    </xf>
    <xf numFmtId="1" fontId="8" fillId="0" borderId="0" xfId="0" applyNumberFormat="1" applyFont="1" applyFill="1" applyBorder="1" applyAlignment="1">
      <alignment horizontal="right" vertical="top"/>
    </xf>
    <xf numFmtId="164" fontId="8" fillId="0" borderId="10" xfId="2" applyNumberFormat="1" applyFont="1" applyFill="1" applyBorder="1" applyAlignment="1">
      <alignment horizontal="right" vertical="top"/>
    </xf>
    <xf numFmtId="0" fontId="10" fillId="0" borderId="11" xfId="0" applyFont="1" applyFill="1" applyBorder="1" applyAlignment="1">
      <alignment horizontal="left"/>
    </xf>
    <xf numFmtId="0" fontId="12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53"/>
  <sheetViews>
    <sheetView showGridLines="0" tabSelected="1" workbookViewId="0">
      <selection sqref="A1:G51"/>
    </sheetView>
  </sheetViews>
  <sheetFormatPr baseColWidth="10" defaultRowHeight="15" x14ac:dyDescent="0.25"/>
  <cols>
    <col min="1" max="1" width="57.85546875" style="3" customWidth="1"/>
    <col min="2" max="7" width="15.7109375" style="3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2"/>
    </row>
    <row r="7" spans="1:8" s="3" customFormat="1" ht="20.25" customHeight="1" x14ac:dyDescent="0.2">
      <c r="A7" s="5"/>
      <c r="B7" s="6" t="s">
        <v>6</v>
      </c>
      <c r="C7" s="6"/>
      <c r="D7" s="6"/>
      <c r="E7" s="6"/>
      <c r="F7" s="6"/>
      <c r="G7" s="7" t="s">
        <v>7</v>
      </c>
      <c r="H7" s="2"/>
    </row>
    <row r="8" spans="1:8" s="3" customFormat="1" ht="28.5" customHeight="1" x14ac:dyDescent="0.2">
      <c r="A8" s="8"/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/>
      <c r="H8" s="2"/>
    </row>
    <row r="9" spans="1:8" s="3" customFormat="1" ht="13.5" customHeight="1" x14ac:dyDescent="0.2">
      <c r="A9" s="11"/>
      <c r="B9" s="12">
        <v>1</v>
      </c>
      <c r="C9" s="12">
        <v>2</v>
      </c>
      <c r="D9" s="12" t="s">
        <v>13</v>
      </c>
      <c r="E9" s="12">
        <v>4</v>
      </c>
      <c r="F9" s="12">
        <v>5</v>
      </c>
      <c r="G9" s="13" t="s">
        <v>14</v>
      </c>
      <c r="H9" s="2"/>
    </row>
    <row r="10" spans="1:8" s="15" customFormat="1" ht="2.25" customHeight="1" x14ac:dyDescent="0.2">
      <c r="A10" s="2"/>
      <c r="B10" s="14"/>
      <c r="C10" s="14"/>
      <c r="D10" s="14"/>
      <c r="E10" s="14"/>
      <c r="F10" s="14"/>
      <c r="G10" s="14"/>
      <c r="H10" s="2"/>
    </row>
    <row r="11" spans="1:8" s="3" customFormat="1" ht="12.75" x14ac:dyDescent="0.2">
      <c r="A11" s="16" t="s">
        <v>15</v>
      </c>
      <c r="B11" s="17">
        <f>SUM(B13:B50)</f>
        <v>20732209885</v>
      </c>
      <c r="C11" s="17">
        <f>SUM(C13:C50)</f>
        <v>8287197273</v>
      </c>
      <c r="D11" s="17">
        <f>SUM(B11+C11)</f>
        <v>29019407158</v>
      </c>
      <c r="E11" s="17">
        <f>SUM(E13:E50)</f>
        <v>17429006129</v>
      </c>
      <c r="F11" s="17">
        <f>SUM(F13:F50)</f>
        <v>16967536110</v>
      </c>
      <c r="G11" s="17">
        <f>SUM(D11-E11)</f>
        <v>11590401029</v>
      </c>
      <c r="H11" s="2"/>
    </row>
    <row r="12" spans="1:8" s="3" customFormat="1" ht="12.75" x14ac:dyDescent="0.2">
      <c r="A12" s="16"/>
      <c r="B12" s="17"/>
      <c r="C12" s="17"/>
      <c r="D12" s="17"/>
      <c r="E12" s="17"/>
      <c r="F12" s="17"/>
      <c r="G12" s="17"/>
      <c r="H12" s="2"/>
    </row>
    <row r="13" spans="1:8" s="3" customFormat="1" ht="25.5" x14ac:dyDescent="0.2">
      <c r="A13" s="18" t="s">
        <v>16</v>
      </c>
      <c r="B13" s="19">
        <v>1131578491</v>
      </c>
      <c r="C13" s="19">
        <v>178518519</v>
      </c>
      <c r="D13" s="19">
        <f>SUM(B13+C13)</f>
        <v>1310097010</v>
      </c>
      <c r="E13" s="19">
        <v>659665670</v>
      </c>
      <c r="F13" s="19">
        <v>657975759</v>
      </c>
      <c r="G13" s="19">
        <f>SUM(D13-E13)</f>
        <v>650431340</v>
      </c>
      <c r="H13" s="20"/>
    </row>
    <row r="14" spans="1:8" s="22" customFormat="1" ht="13.5" customHeight="1" x14ac:dyDescent="0.2">
      <c r="A14" s="21" t="s">
        <v>17</v>
      </c>
      <c r="B14" s="19">
        <v>137192013</v>
      </c>
      <c r="C14" s="19">
        <v>-454241</v>
      </c>
      <c r="D14" s="19">
        <f t="shared" ref="D14:D50" si="0">SUM(B14+C14)</f>
        <v>136737772</v>
      </c>
      <c r="E14" s="19">
        <v>91611400</v>
      </c>
      <c r="F14" s="19">
        <v>91051289</v>
      </c>
      <c r="G14" s="19">
        <f t="shared" ref="G14:G50" si="1">SUM(D14-E14)</f>
        <v>45126372</v>
      </c>
      <c r="H14" s="2"/>
    </row>
    <row r="15" spans="1:8" s="23" customFormat="1" ht="25.5" x14ac:dyDescent="0.2">
      <c r="A15" s="18" t="s">
        <v>18</v>
      </c>
      <c r="B15" s="19">
        <v>23667428</v>
      </c>
      <c r="C15" s="19">
        <v>4897196</v>
      </c>
      <c r="D15" s="19">
        <f t="shared" si="0"/>
        <v>28564624</v>
      </c>
      <c r="E15" s="19">
        <v>20755637</v>
      </c>
      <c r="F15" s="19">
        <v>19498124</v>
      </c>
      <c r="G15" s="19">
        <f t="shared" si="1"/>
        <v>7808987</v>
      </c>
      <c r="H15" s="14"/>
    </row>
    <row r="16" spans="1:8" s="3" customFormat="1" ht="25.5" customHeight="1" x14ac:dyDescent="0.2">
      <c r="A16" s="18" t="s">
        <v>19</v>
      </c>
      <c r="B16" s="19">
        <v>71098768</v>
      </c>
      <c r="C16" s="19">
        <v>781971</v>
      </c>
      <c r="D16" s="19">
        <f t="shared" si="0"/>
        <v>71880739</v>
      </c>
      <c r="E16" s="19">
        <v>45582907</v>
      </c>
      <c r="F16" s="19">
        <v>44373635</v>
      </c>
      <c r="G16" s="19">
        <f t="shared" si="1"/>
        <v>26297832</v>
      </c>
      <c r="H16" s="2"/>
    </row>
    <row r="17" spans="1:8" s="3" customFormat="1" ht="12.75" x14ac:dyDescent="0.2">
      <c r="A17" s="21" t="s">
        <v>20</v>
      </c>
      <c r="B17" s="19">
        <v>112449985</v>
      </c>
      <c r="C17" s="19">
        <v>8251675</v>
      </c>
      <c r="D17" s="19">
        <f t="shared" si="0"/>
        <v>120701660</v>
      </c>
      <c r="E17" s="19">
        <v>70181001</v>
      </c>
      <c r="F17" s="19">
        <v>67937538</v>
      </c>
      <c r="G17" s="19">
        <f t="shared" si="1"/>
        <v>50520659</v>
      </c>
      <c r="H17" s="2"/>
    </row>
    <row r="18" spans="1:8" s="3" customFormat="1" ht="12.75" x14ac:dyDescent="0.2">
      <c r="A18" s="21" t="s">
        <v>21</v>
      </c>
      <c r="B18" s="19">
        <v>9980983349</v>
      </c>
      <c r="C18" s="19">
        <v>5287177125</v>
      </c>
      <c r="D18" s="19">
        <f t="shared" si="0"/>
        <v>15268160474</v>
      </c>
      <c r="E18" s="19">
        <v>8489923380</v>
      </c>
      <c r="F18" s="19">
        <v>8318646562</v>
      </c>
      <c r="G18" s="19">
        <f t="shared" si="1"/>
        <v>6778237094</v>
      </c>
      <c r="H18" s="2"/>
    </row>
    <row r="19" spans="1:8" s="3" customFormat="1" ht="12.75" x14ac:dyDescent="0.2">
      <c r="A19" s="21" t="s">
        <v>22</v>
      </c>
      <c r="B19" s="19">
        <v>337120680</v>
      </c>
      <c r="C19" s="19">
        <v>-32228728</v>
      </c>
      <c r="D19" s="19">
        <f t="shared" si="0"/>
        <v>304891952</v>
      </c>
      <c r="E19" s="19">
        <v>198695190</v>
      </c>
      <c r="F19" s="19">
        <v>198695190</v>
      </c>
      <c r="G19" s="19">
        <f t="shared" si="1"/>
        <v>106196762</v>
      </c>
      <c r="H19" s="2"/>
    </row>
    <row r="20" spans="1:8" s="26" customFormat="1" ht="25.5" x14ac:dyDescent="0.2">
      <c r="A20" s="24" t="s">
        <v>23</v>
      </c>
      <c r="B20" s="19">
        <v>243263400</v>
      </c>
      <c r="C20" s="19">
        <v>26856006</v>
      </c>
      <c r="D20" s="19">
        <f t="shared" si="0"/>
        <v>270119406</v>
      </c>
      <c r="E20" s="19">
        <v>171005584</v>
      </c>
      <c r="F20" s="19">
        <v>151936691</v>
      </c>
      <c r="G20" s="19">
        <f t="shared" si="1"/>
        <v>99113822</v>
      </c>
      <c r="H20" s="25"/>
    </row>
    <row r="21" spans="1:8" s="3" customFormat="1" ht="12.75" x14ac:dyDescent="0.2">
      <c r="A21" s="21" t="s">
        <v>24</v>
      </c>
      <c r="B21" s="19">
        <v>44976800</v>
      </c>
      <c r="C21" s="19">
        <v>4707701</v>
      </c>
      <c r="D21" s="19">
        <f t="shared" si="0"/>
        <v>49684501</v>
      </c>
      <c r="E21" s="19">
        <v>31406543</v>
      </c>
      <c r="F21" s="19">
        <v>28999165</v>
      </c>
      <c r="G21" s="19">
        <f t="shared" si="1"/>
        <v>18277958</v>
      </c>
      <c r="H21" s="2"/>
    </row>
    <row r="22" spans="1:8" s="3" customFormat="1" ht="12.75" customHeight="1" x14ac:dyDescent="0.2">
      <c r="A22" s="18" t="s">
        <v>25</v>
      </c>
      <c r="B22" s="19">
        <v>1134908594</v>
      </c>
      <c r="C22" s="19">
        <v>174245909</v>
      </c>
      <c r="D22" s="19">
        <f t="shared" si="0"/>
        <v>1309154503</v>
      </c>
      <c r="E22" s="19">
        <v>830338351</v>
      </c>
      <c r="F22" s="19">
        <v>783774443</v>
      </c>
      <c r="G22" s="19">
        <f t="shared" si="1"/>
        <v>478816152</v>
      </c>
      <c r="H22" s="2"/>
    </row>
    <row r="23" spans="1:8" s="3" customFormat="1" ht="12.75" x14ac:dyDescent="0.2">
      <c r="A23" s="21" t="s">
        <v>26</v>
      </c>
      <c r="B23" s="19">
        <v>21949128</v>
      </c>
      <c r="C23" s="19">
        <v>15370160</v>
      </c>
      <c r="D23" s="19">
        <f t="shared" si="0"/>
        <v>37319288</v>
      </c>
      <c r="E23" s="19">
        <v>19473503</v>
      </c>
      <c r="F23" s="19">
        <v>19176468</v>
      </c>
      <c r="G23" s="19">
        <f t="shared" si="1"/>
        <v>17845785</v>
      </c>
      <c r="H23" s="15"/>
    </row>
    <row r="24" spans="1:8" s="3" customFormat="1" ht="12.75" x14ac:dyDescent="0.2">
      <c r="A24" s="21" t="s">
        <v>27</v>
      </c>
      <c r="B24" s="19">
        <v>18414105</v>
      </c>
      <c r="C24" s="19">
        <v>2994364</v>
      </c>
      <c r="D24" s="19">
        <f t="shared" si="0"/>
        <v>21408469</v>
      </c>
      <c r="E24" s="19">
        <v>13353882</v>
      </c>
      <c r="F24" s="19">
        <v>13289270</v>
      </c>
      <c r="G24" s="19">
        <f t="shared" si="1"/>
        <v>8054587</v>
      </c>
      <c r="H24" s="15"/>
    </row>
    <row r="25" spans="1:8" s="3" customFormat="1" ht="12.75" x14ac:dyDescent="0.2">
      <c r="A25" s="21" t="s">
        <v>28</v>
      </c>
      <c r="B25" s="19">
        <v>25916630</v>
      </c>
      <c r="C25" s="19">
        <v>2713641</v>
      </c>
      <c r="D25" s="19">
        <f t="shared" si="0"/>
        <v>28630271</v>
      </c>
      <c r="E25" s="19">
        <v>18134382</v>
      </c>
      <c r="F25" s="19">
        <v>17925456</v>
      </c>
      <c r="G25" s="19">
        <f t="shared" si="1"/>
        <v>10495889</v>
      </c>
      <c r="H25" s="15"/>
    </row>
    <row r="26" spans="1:8" s="3" customFormat="1" ht="12.75" x14ac:dyDescent="0.2">
      <c r="A26" s="21" t="s">
        <v>29</v>
      </c>
      <c r="B26" s="19">
        <v>67400360</v>
      </c>
      <c r="C26" s="19">
        <v>11058452</v>
      </c>
      <c r="D26" s="19">
        <f t="shared" si="0"/>
        <v>78458812</v>
      </c>
      <c r="E26" s="19">
        <v>51304755</v>
      </c>
      <c r="F26" s="19">
        <v>50045714</v>
      </c>
      <c r="G26" s="19">
        <f t="shared" si="1"/>
        <v>27154057</v>
      </c>
      <c r="H26" s="15"/>
    </row>
    <row r="27" spans="1:8" s="3" customFormat="1" ht="25.5" x14ac:dyDescent="0.2">
      <c r="A27" s="18" t="s">
        <v>30</v>
      </c>
      <c r="B27" s="19">
        <v>454340122</v>
      </c>
      <c r="C27" s="19">
        <v>25710950</v>
      </c>
      <c r="D27" s="19">
        <f t="shared" si="0"/>
        <v>480051072</v>
      </c>
      <c r="E27" s="19">
        <v>311109137</v>
      </c>
      <c r="F27" s="19">
        <v>311033753</v>
      </c>
      <c r="G27" s="19">
        <f t="shared" si="1"/>
        <v>168941935</v>
      </c>
      <c r="H27" s="15"/>
    </row>
    <row r="28" spans="1:8" s="3" customFormat="1" ht="12.75" x14ac:dyDescent="0.2">
      <c r="A28" s="18" t="s">
        <v>31</v>
      </c>
      <c r="B28" s="19">
        <v>21585893</v>
      </c>
      <c r="C28" s="19">
        <v>543191</v>
      </c>
      <c r="D28" s="19">
        <f t="shared" si="0"/>
        <v>22129084</v>
      </c>
      <c r="E28" s="19">
        <v>13080798</v>
      </c>
      <c r="F28" s="19">
        <v>12810115</v>
      </c>
      <c r="G28" s="19">
        <f t="shared" si="1"/>
        <v>9048286</v>
      </c>
      <c r="H28" s="15"/>
    </row>
    <row r="29" spans="1:8" s="3" customFormat="1" ht="12.75" x14ac:dyDescent="0.2">
      <c r="A29" s="18" t="s">
        <v>32</v>
      </c>
      <c r="B29" s="19">
        <v>17498979</v>
      </c>
      <c r="C29" s="19">
        <v>1342939</v>
      </c>
      <c r="D29" s="19">
        <f t="shared" si="0"/>
        <v>18841918</v>
      </c>
      <c r="E29" s="19">
        <v>11422591</v>
      </c>
      <c r="F29" s="19">
        <v>9859023</v>
      </c>
      <c r="G29" s="19">
        <f t="shared" si="1"/>
        <v>7419327</v>
      </c>
      <c r="H29" s="15"/>
    </row>
    <row r="30" spans="1:8" s="3" customFormat="1" ht="12.75" x14ac:dyDescent="0.2">
      <c r="A30" s="21" t="s">
        <v>33</v>
      </c>
      <c r="B30" s="19">
        <v>465179855</v>
      </c>
      <c r="C30" s="19">
        <v>250666267</v>
      </c>
      <c r="D30" s="19">
        <f t="shared" si="0"/>
        <v>715846122</v>
      </c>
      <c r="E30" s="19">
        <v>553084876</v>
      </c>
      <c r="F30" s="19">
        <v>553084876</v>
      </c>
      <c r="G30" s="19">
        <f t="shared" si="1"/>
        <v>162761246</v>
      </c>
      <c r="H30" s="15"/>
    </row>
    <row r="31" spans="1:8" s="3" customFormat="1" ht="12.75" x14ac:dyDescent="0.2">
      <c r="A31" s="21" t="s">
        <v>34</v>
      </c>
      <c r="B31" s="19">
        <v>111982410</v>
      </c>
      <c r="C31" s="19">
        <v>-851386</v>
      </c>
      <c r="D31" s="19">
        <f t="shared" si="0"/>
        <v>111131024</v>
      </c>
      <c r="E31" s="19">
        <v>74474117</v>
      </c>
      <c r="F31" s="19">
        <v>73084772</v>
      </c>
      <c r="G31" s="19">
        <f t="shared" si="1"/>
        <v>36656907</v>
      </c>
      <c r="H31" s="15"/>
    </row>
    <row r="32" spans="1:8" s="3" customFormat="1" ht="12.75" x14ac:dyDescent="0.2">
      <c r="A32" s="21" t="s">
        <v>35</v>
      </c>
      <c r="B32" s="19">
        <v>71742136</v>
      </c>
      <c r="C32" s="19">
        <v>14188509</v>
      </c>
      <c r="D32" s="19">
        <f t="shared" si="0"/>
        <v>85930645</v>
      </c>
      <c r="E32" s="19">
        <v>55151432</v>
      </c>
      <c r="F32" s="19">
        <v>55097312</v>
      </c>
      <c r="G32" s="19">
        <f t="shared" si="1"/>
        <v>30779213</v>
      </c>
      <c r="H32" s="15"/>
    </row>
    <row r="33" spans="1:8" s="3" customFormat="1" ht="12.75" x14ac:dyDescent="0.2">
      <c r="A33" s="21" t="s">
        <v>36</v>
      </c>
      <c r="B33" s="19">
        <v>77159394.999999985</v>
      </c>
      <c r="C33" s="19">
        <v>45276175</v>
      </c>
      <c r="D33" s="19">
        <f t="shared" si="0"/>
        <v>122435569.99999999</v>
      </c>
      <c r="E33" s="19">
        <v>92368615</v>
      </c>
      <c r="F33" s="19">
        <v>46200481</v>
      </c>
      <c r="G33" s="19">
        <f t="shared" si="1"/>
        <v>30066954.999999985</v>
      </c>
      <c r="H33" s="15"/>
    </row>
    <row r="34" spans="1:8" s="3" customFormat="1" ht="25.5" x14ac:dyDescent="0.2">
      <c r="A34" s="18" t="s">
        <v>37</v>
      </c>
      <c r="B34" s="19">
        <v>1014364614</v>
      </c>
      <c r="C34" s="19">
        <v>24595943</v>
      </c>
      <c r="D34" s="19">
        <f t="shared" si="0"/>
        <v>1038960557</v>
      </c>
      <c r="E34" s="19">
        <v>621299241</v>
      </c>
      <c r="F34" s="19">
        <v>614022479</v>
      </c>
      <c r="G34" s="19">
        <f t="shared" si="1"/>
        <v>417661316</v>
      </c>
      <c r="H34" s="15"/>
    </row>
    <row r="35" spans="1:8" s="3" customFormat="1" ht="12.75" x14ac:dyDescent="0.2">
      <c r="A35" s="21" t="s">
        <v>38</v>
      </c>
      <c r="B35" s="19">
        <v>2995642856</v>
      </c>
      <c r="C35" s="19">
        <v>399534617</v>
      </c>
      <c r="D35" s="19">
        <f t="shared" si="0"/>
        <v>3395177473</v>
      </c>
      <c r="E35" s="19">
        <v>2452521222</v>
      </c>
      <c r="F35" s="19">
        <v>2393701726</v>
      </c>
      <c r="G35" s="19">
        <f t="shared" si="1"/>
        <v>942656251</v>
      </c>
      <c r="H35" s="15"/>
    </row>
    <row r="36" spans="1:8" s="3" customFormat="1" ht="12.75" x14ac:dyDescent="0.2">
      <c r="A36" s="21" t="s">
        <v>39</v>
      </c>
      <c r="B36" s="19">
        <v>62297772</v>
      </c>
      <c r="C36" s="19">
        <v>7412885</v>
      </c>
      <c r="D36" s="19">
        <f t="shared" si="0"/>
        <v>69710657</v>
      </c>
      <c r="E36" s="19">
        <v>34846680</v>
      </c>
      <c r="F36" s="19">
        <v>34802282</v>
      </c>
      <c r="G36" s="19">
        <f t="shared" si="1"/>
        <v>34863977</v>
      </c>
      <c r="H36" s="15"/>
    </row>
    <row r="37" spans="1:8" s="3" customFormat="1" ht="12.75" x14ac:dyDescent="0.2">
      <c r="A37" s="21" t="s">
        <v>40</v>
      </c>
      <c r="B37" s="19">
        <v>20899946</v>
      </c>
      <c r="C37" s="19">
        <v>-1725684</v>
      </c>
      <c r="D37" s="19">
        <f t="shared" si="0"/>
        <v>19174262</v>
      </c>
      <c r="E37" s="19">
        <v>12588259</v>
      </c>
      <c r="F37" s="19">
        <v>12588259</v>
      </c>
      <c r="G37" s="19">
        <f t="shared" si="1"/>
        <v>6586003</v>
      </c>
      <c r="H37" s="15"/>
    </row>
    <row r="38" spans="1:8" s="3" customFormat="1" ht="25.5" x14ac:dyDescent="0.2">
      <c r="A38" s="18" t="s">
        <v>41</v>
      </c>
      <c r="B38" s="19">
        <v>195362626</v>
      </c>
      <c r="C38" s="19">
        <v>-3278769</v>
      </c>
      <c r="D38" s="19">
        <f t="shared" si="0"/>
        <v>192083857</v>
      </c>
      <c r="E38" s="19">
        <v>135813688</v>
      </c>
      <c r="F38" s="19">
        <v>122433091</v>
      </c>
      <c r="G38" s="19">
        <f t="shared" si="1"/>
        <v>56270169</v>
      </c>
      <c r="H38" s="15"/>
    </row>
    <row r="39" spans="1:8" s="3" customFormat="1" ht="12.75" x14ac:dyDescent="0.2">
      <c r="A39" s="18" t="s">
        <v>42</v>
      </c>
      <c r="B39" s="19">
        <v>5511096</v>
      </c>
      <c r="C39" s="19">
        <v>91882</v>
      </c>
      <c r="D39" s="19">
        <f t="shared" si="0"/>
        <v>5602978</v>
      </c>
      <c r="E39" s="19">
        <v>3333021</v>
      </c>
      <c r="F39" s="19">
        <v>3277864</v>
      </c>
      <c r="G39" s="19">
        <f t="shared" si="1"/>
        <v>2269957</v>
      </c>
      <c r="H39" s="15"/>
    </row>
    <row r="40" spans="1:8" s="3" customFormat="1" ht="12.75" x14ac:dyDescent="0.2">
      <c r="A40" s="18" t="s">
        <v>43</v>
      </c>
      <c r="B40" s="19">
        <v>1687053323</v>
      </c>
      <c r="C40" s="19">
        <v>1763514033</v>
      </c>
      <c r="D40" s="19">
        <f t="shared" si="0"/>
        <v>3450567356</v>
      </c>
      <c r="E40" s="19">
        <v>2188872361</v>
      </c>
      <c r="F40" s="19">
        <v>2111899874</v>
      </c>
      <c r="G40" s="19">
        <f t="shared" si="1"/>
        <v>1261694995</v>
      </c>
      <c r="H40" s="15"/>
    </row>
    <row r="41" spans="1:8" s="3" customFormat="1" ht="12.75" x14ac:dyDescent="0.2">
      <c r="A41" s="18" t="s">
        <v>44</v>
      </c>
      <c r="B41" s="19">
        <v>4534115</v>
      </c>
      <c r="C41" s="19">
        <v>-242980</v>
      </c>
      <c r="D41" s="19">
        <f t="shared" si="0"/>
        <v>4291135</v>
      </c>
      <c r="E41" s="19">
        <v>2399214</v>
      </c>
      <c r="F41" s="19">
        <v>2388551</v>
      </c>
      <c r="G41" s="19">
        <f t="shared" si="1"/>
        <v>1891921</v>
      </c>
      <c r="H41" s="15"/>
    </row>
    <row r="42" spans="1:8" s="3" customFormat="1" ht="25.5" x14ac:dyDescent="0.2">
      <c r="A42" s="18" t="s">
        <v>45</v>
      </c>
      <c r="B42" s="19">
        <v>10013115</v>
      </c>
      <c r="C42" s="19">
        <v>3304583</v>
      </c>
      <c r="D42" s="19">
        <f t="shared" si="0"/>
        <v>13317698</v>
      </c>
      <c r="E42" s="19">
        <v>10640161</v>
      </c>
      <c r="F42" s="19">
        <v>8551305</v>
      </c>
      <c r="G42" s="19">
        <f t="shared" si="1"/>
        <v>2677537</v>
      </c>
      <c r="H42" s="15"/>
    </row>
    <row r="43" spans="1:8" s="3" customFormat="1" ht="12.75" x14ac:dyDescent="0.2">
      <c r="A43" s="21" t="s">
        <v>46</v>
      </c>
      <c r="B43" s="27">
        <v>0</v>
      </c>
      <c r="C43" s="19">
        <v>10389418</v>
      </c>
      <c r="D43" s="19">
        <f t="shared" si="0"/>
        <v>10389418</v>
      </c>
      <c r="E43" s="19">
        <v>9446874</v>
      </c>
      <c r="F43" s="19">
        <v>8878668</v>
      </c>
      <c r="G43" s="19">
        <f>SUM(D43-E43)</f>
        <v>942544</v>
      </c>
      <c r="H43" s="15"/>
    </row>
    <row r="44" spans="1:8" s="3" customFormat="1" ht="12.75" x14ac:dyDescent="0.2">
      <c r="A44" s="21" t="s">
        <v>47</v>
      </c>
      <c r="B44" s="19">
        <v>13980821</v>
      </c>
      <c r="C44" s="19">
        <v>17134866</v>
      </c>
      <c r="D44" s="19">
        <f t="shared" si="0"/>
        <v>31115687</v>
      </c>
      <c r="E44" s="19">
        <v>8020500</v>
      </c>
      <c r="F44" s="19">
        <v>5930049</v>
      </c>
      <c r="G44" s="19">
        <f>SUM(D44-E44)</f>
        <v>23095187</v>
      </c>
      <c r="H44" s="15"/>
    </row>
    <row r="45" spans="1:8" s="3" customFormat="1" ht="25.5" x14ac:dyDescent="0.2">
      <c r="A45" s="18" t="s">
        <v>48</v>
      </c>
      <c r="B45" s="19">
        <v>17770992</v>
      </c>
      <c r="C45" s="19">
        <v>2080918</v>
      </c>
      <c r="D45" s="19">
        <f t="shared" si="0"/>
        <v>19851910</v>
      </c>
      <c r="E45" s="19">
        <v>14297215</v>
      </c>
      <c r="F45" s="19">
        <v>13168926</v>
      </c>
      <c r="G45" s="19">
        <f>SUM(D45-E45)</f>
        <v>5554695</v>
      </c>
      <c r="H45" s="15"/>
    </row>
    <row r="46" spans="1:8" s="3" customFormat="1" ht="12.75" x14ac:dyDescent="0.2">
      <c r="A46" s="18" t="s">
        <v>49</v>
      </c>
      <c r="B46" s="19">
        <v>11884029</v>
      </c>
      <c r="C46" s="19">
        <v>1036494</v>
      </c>
      <c r="D46" s="19">
        <f t="shared" si="0"/>
        <v>12920523</v>
      </c>
      <c r="E46" s="19">
        <v>7900265</v>
      </c>
      <c r="F46" s="19">
        <v>7298479</v>
      </c>
      <c r="G46" s="19">
        <f>SUM(D46-E46)</f>
        <v>5020258</v>
      </c>
      <c r="H46" s="15"/>
    </row>
    <row r="47" spans="1:8" s="3" customFormat="1" ht="12.75" x14ac:dyDescent="0.2">
      <c r="A47" s="18" t="s">
        <v>50</v>
      </c>
      <c r="B47" s="19">
        <v>0</v>
      </c>
      <c r="C47" s="19">
        <v>10317953</v>
      </c>
      <c r="D47" s="19">
        <f t="shared" si="0"/>
        <v>10317953</v>
      </c>
      <c r="E47" s="19">
        <v>1953037</v>
      </c>
      <c r="F47" s="19">
        <v>1816034</v>
      </c>
      <c r="G47" s="19">
        <f>SUM(D47-E47)</f>
        <v>8364916</v>
      </c>
      <c r="H47" s="15"/>
    </row>
    <row r="48" spans="1:8" s="3" customFormat="1" ht="25.5" x14ac:dyDescent="0.2">
      <c r="A48" s="18" t="s">
        <v>51</v>
      </c>
      <c r="B48" s="19">
        <v>30270804</v>
      </c>
      <c r="C48" s="19">
        <v>31847689</v>
      </c>
      <c r="D48" s="19">
        <f t="shared" si="0"/>
        <v>62118493</v>
      </c>
      <c r="E48" s="19">
        <v>46951379</v>
      </c>
      <c r="F48" s="19">
        <v>46572264</v>
      </c>
      <c r="G48" s="19">
        <f t="shared" si="1"/>
        <v>15167114</v>
      </c>
      <c r="H48" s="15"/>
    </row>
    <row r="49" spans="1:8" s="22" customFormat="1" ht="12.75" x14ac:dyDescent="0.2">
      <c r="A49" s="21" t="s">
        <v>52</v>
      </c>
      <c r="B49" s="19">
        <v>30194862</v>
      </c>
      <c r="C49" s="19">
        <v>-448735</v>
      </c>
      <c r="D49" s="19">
        <f t="shared" si="0"/>
        <v>29746127</v>
      </c>
      <c r="E49" s="19">
        <v>18949182</v>
      </c>
      <c r="F49" s="19">
        <v>18660544</v>
      </c>
      <c r="G49" s="19">
        <f t="shared" si="1"/>
        <v>10796945</v>
      </c>
      <c r="H49" s="2"/>
    </row>
    <row r="50" spans="1:8" s="22" customFormat="1" ht="12.75" x14ac:dyDescent="0.2">
      <c r="A50" s="18" t="s">
        <v>53</v>
      </c>
      <c r="B50" s="28">
        <v>62020393</v>
      </c>
      <c r="C50" s="28">
        <v>-134235</v>
      </c>
      <c r="D50" s="28">
        <f t="shared" si="0"/>
        <v>61886158</v>
      </c>
      <c r="E50" s="28">
        <v>37050079</v>
      </c>
      <c r="F50" s="28">
        <v>37050079</v>
      </c>
      <c r="G50" s="28">
        <f t="shared" si="1"/>
        <v>24836079</v>
      </c>
    </row>
    <row r="51" spans="1:8" s="3" customFormat="1" ht="12.75" x14ac:dyDescent="0.2">
      <c r="A51" s="29" t="s">
        <v>54</v>
      </c>
      <c r="B51" s="29"/>
    </row>
    <row r="52" spans="1:8" x14ac:dyDescent="0.25">
      <c r="A52" s="30"/>
    </row>
    <row r="53" spans="1:8" x14ac:dyDescent="0.25">
      <c r="B53" s="31"/>
      <c r="C53" s="31"/>
      <c r="D53" s="31"/>
      <c r="E53" s="31"/>
      <c r="F53" s="31"/>
      <c r="G53" s="31"/>
    </row>
  </sheetData>
  <mergeCells count="10">
    <mergeCell ref="A7:A9"/>
    <mergeCell ref="B7:F7"/>
    <mergeCell ref="G7:G8"/>
    <mergeCell ref="A51:B5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2021-10-25T16:03:30Z</dcterms:created>
  <dcterms:modified xsi:type="dcterms:W3CDTF">2021-10-25T16:03:32Z</dcterms:modified>
</cp:coreProperties>
</file>