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I78" i="1"/>
  <c r="I105" i="1" s="1"/>
  <c r="G78" i="1"/>
  <c r="G105" i="1" s="1"/>
  <c r="D72" i="1"/>
  <c r="B72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I73" i="1" s="1"/>
  <c r="I108" i="1" s="1"/>
  <c r="G11" i="1"/>
  <c r="G49" i="1" s="1"/>
  <c r="G73" i="1" s="1"/>
  <c r="G108" i="1" s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<sst xmlns="http://schemas.openxmlformats.org/spreadsheetml/2006/main" count="129" uniqueCount="126">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</sst>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5166647" y="601401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27"/>
  <sheetViews>
    <sheetView tabSelected="1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4.855468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169808021</v>
      </c>
      <c r="C11" s="18"/>
      <c r="D11" s="17">
        <f>SUM(D12:D18)</f>
        <v>197983653</v>
      </c>
      <c r="E11" s="19"/>
      <c r="F11" s="15" t="s">
        <v>13</v>
      </c>
      <c r="G11" s="17">
        <f>SUM(G12:G20)</f>
        <v>17029845</v>
      </c>
      <c r="H11" s="18"/>
      <c r="I11" s="17">
        <f>SUM(I12:I20)</f>
        <v>52336232</v>
      </c>
    </row>
    <row r="12" spans="1:11" s="2" customFormat="1" ht="15" customHeight="1" x14ac:dyDescent="0.2">
      <c r="A12" s="20" t="s">
        <v>14</v>
      </c>
      <c r="B12" s="21">
        <v>292585</v>
      </c>
      <c r="C12" s="16"/>
      <c r="D12" s="21">
        <v>0</v>
      </c>
      <c r="E12" s="22"/>
      <c r="F12" s="20" t="s">
        <v>15</v>
      </c>
      <c r="G12" s="21">
        <v>3142277</v>
      </c>
      <c r="H12" s="23"/>
      <c r="I12" s="21">
        <v>14584576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773575</v>
      </c>
      <c r="H13" s="23"/>
      <c r="I13" s="21">
        <v>3105417</v>
      </c>
    </row>
    <row r="14" spans="1:11" s="2" customFormat="1" ht="15" customHeight="1" x14ac:dyDescent="0.2">
      <c r="A14" s="20" t="s">
        <v>18</v>
      </c>
      <c r="B14" s="21">
        <v>25987171</v>
      </c>
      <c r="C14" s="16"/>
      <c r="D14" s="21">
        <v>27676569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143478427</v>
      </c>
      <c r="C16" s="16"/>
      <c r="D16" s="21">
        <v>170264793</v>
      </c>
      <c r="E16" s="22"/>
      <c r="F16" s="20" t="s">
        <v>23</v>
      </c>
      <c r="G16" s="21">
        <v>288</v>
      </c>
      <c r="H16" s="23"/>
      <c r="I16" s="21">
        <v>243516</v>
      </c>
    </row>
    <row r="17" spans="1:9" s="2" customFormat="1" ht="15" customHeight="1" x14ac:dyDescent="0.2">
      <c r="A17" s="20" t="s">
        <v>24</v>
      </c>
      <c r="B17" s="21">
        <v>49838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13053890</v>
      </c>
      <c r="H18" s="23"/>
      <c r="I18" s="21">
        <v>34362804</v>
      </c>
    </row>
    <row r="19" spans="1:9" s="2" customFormat="1" ht="15" customHeight="1" x14ac:dyDescent="0.2">
      <c r="A19" s="15" t="s">
        <v>28</v>
      </c>
      <c r="B19" s="17">
        <f>SUM(B20:B26)</f>
        <v>532809</v>
      </c>
      <c r="C19" s="25"/>
      <c r="D19" s="17">
        <f>SUM(D20:D26)</f>
        <v>133311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59815</v>
      </c>
      <c r="H20" s="23"/>
      <c r="I20" s="21">
        <v>39919</v>
      </c>
    </row>
    <row r="21" spans="1:9" s="2" customFormat="1" ht="15" customHeight="1" x14ac:dyDescent="0.2">
      <c r="A21" s="20" t="s">
        <v>32</v>
      </c>
      <c r="B21" s="21">
        <v>532809</v>
      </c>
      <c r="C21" s="16"/>
      <c r="D21" s="21">
        <v>23672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0</v>
      </c>
      <c r="C22" s="16"/>
      <c r="D22" s="21">
        <v>109639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258619</v>
      </c>
      <c r="H33" s="18"/>
      <c r="I33" s="17">
        <f>SUM(I34:I39)</f>
        <v>258532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258619</v>
      </c>
      <c r="H35" s="23"/>
      <c r="I35" s="21">
        <v>258532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2964450</v>
      </c>
      <c r="H40" s="18"/>
      <c r="I40" s="17">
        <f>SUM(I41:I43)</f>
        <v>1976315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2964450</v>
      </c>
      <c r="H41" s="23"/>
      <c r="I41" s="21">
        <v>1976315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10244</v>
      </c>
      <c r="H44" s="25"/>
      <c r="I44" s="17">
        <f>SUM(I45:I47)</f>
        <v>4158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4879</v>
      </c>
      <c r="H45" s="16"/>
      <c r="I45" s="21">
        <v>0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5365</v>
      </c>
      <c r="H47" s="23"/>
      <c r="I47" s="21">
        <v>4158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170340830</v>
      </c>
      <c r="C49" s="25"/>
      <c r="D49" s="17">
        <f>SUM(D11+D19+D27+D33+D39+D40+D43)</f>
        <v>198116964</v>
      </c>
      <c r="E49" s="22"/>
      <c r="F49" s="15" t="s">
        <v>87</v>
      </c>
      <c r="G49" s="17">
        <f>SUM(G11+G21+G25+G28+G29+G33+G40+G44)</f>
        <v>20263158</v>
      </c>
      <c r="H49" s="18"/>
      <c r="I49" s="17">
        <f>SUM(I11+I21+I25+I28+I29+I33+I40+I44)</f>
        <v>54575237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1907529</v>
      </c>
      <c r="C56" s="16"/>
      <c r="D56" s="17">
        <v>1914129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506057508</v>
      </c>
      <c r="C58" s="16"/>
      <c r="D58" s="17">
        <v>506520046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224037682</v>
      </c>
      <c r="C60" s="16"/>
      <c r="D60" s="17">
        <v>221898562</v>
      </c>
      <c r="E60" s="22"/>
      <c r="F60" s="15" t="s">
        <v>97</v>
      </c>
      <c r="G60" s="17">
        <v>113342460</v>
      </c>
      <c r="H60" s="25"/>
      <c r="I60" s="17">
        <v>113462957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20111705</v>
      </c>
      <c r="C62" s="16"/>
      <c r="D62" s="17">
        <v>19552817</v>
      </c>
      <c r="E62" s="22"/>
      <c r="F62" s="15" t="s">
        <v>99</v>
      </c>
      <c r="G62" s="17">
        <v>383749</v>
      </c>
      <c r="H62" s="25"/>
      <c r="I62" s="17">
        <v>383749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22535557</v>
      </c>
      <c r="H64" s="25"/>
      <c r="I64" s="17">
        <v>22535557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85118847</v>
      </c>
      <c r="C66" s="16"/>
      <c r="D66" s="17">
        <v>93698270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8203167</v>
      </c>
      <c r="C70" s="16"/>
      <c r="D70" s="17">
        <v>8203167</v>
      </c>
      <c r="E70" s="22"/>
      <c r="F70" s="15" t="s">
        <v>105</v>
      </c>
      <c r="G70" s="17">
        <f>SUM(G54:G64)</f>
        <v>148994673</v>
      </c>
      <c r="H70" s="23"/>
      <c r="I70" s="17">
        <f>SUM(I54:I64)</f>
        <v>149115170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27" t="s">
        <v>106</v>
      </c>
      <c r="B72" s="17">
        <f>SUM(B54:B70)</f>
        <v>845436438</v>
      </c>
      <c r="C72" s="25"/>
      <c r="D72" s="17">
        <f>SUM(D54:D70)</f>
        <v>851786991</v>
      </c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107</v>
      </c>
      <c r="G73" s="17">
        <f>SUM(G49+G70)</f>
        <v>169257831</v>
      </c>
      <c r="H73" s="17"/>
      <c r="I73" s="17">
        <f>SUM(I49+I70)</f>
        <v>203690407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108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109</v>
      </c>
      <c r="G78" s="17">
        <f>SUM(G80:G84)</f>
        <v>17392919</v>
      </c>
      <c r="H78" s="17"/>
      <c r="I78" s="17">
        <f t="shared" ref="I78" si="0">SUM(I80:I84)</f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110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111</v>
      </c>
      <c r="G82" s="17">
        <v>17392919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112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113</v>
      </c>
      <c r="G86" s="17">
        <v>829126518</v>
      </c>
      <c r="H86" s="17"/>
      <c r="I86" s="17">
        <v>828820629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114</v>
      </c>
      <c r="G88" s="17">
        <v>13659975</v>
      </c>
      <c r="H88" s="25"/>
      <c r="I88" s="17">
        <v>27949063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115</v>
      </c>
      <c r="G90" s="26">
        <v>815466543</v>
      </c>
      <c r="H90" s="25"/>
      <c r="I90" s="17">
        <v>800871566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116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117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118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119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120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121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14"/>
      <c r="B105" s="16"/>
      <c r="C105" s="16"/>
      <c r="D105" s="16"/>
      <c r="E105" s="14"/>
      <c r="F105" s="27" t="s">
        <v>122</v>
      </c>
      <c r="G105" s="17">
        <f>SUM(G78+G86)+G98</f>
        <v>846519437</v>
      </c>
      <c r="H105" s="17"/>
      <c r="I105" s="17">
        <f>SUM(I78+I86)+I98</f>
        <v>846213548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SUM(B49+B72)</f>
        <v>1015777268</v>
      </c>
      <c r="C108" s="31"/>
      <c r="D108" s="30">
        <f>SUM(D49+D72)</f>
        <v>1049903955</v>
      </c>
      <c r="E108" s="32"/>
      <c r="F108" s="33" t="s">
        <v>124</v>
      </c>
      <c r="G108" s="34">
        <f>SUM(G73+G105)</f>
        <v>1015777268</v>
      </c>
      <c r="H108" s="34"/>
      <c r="I108" s="34">
        <f>SUM(I73+I105)</f>
        <v>1049903955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2021-08-26T18:10:59Z</dcterms:created>
  <dcterms:modified xsi:type="dcterms:W3CDTF">2021-08-26T18:10:59Z</dcterms:modified>
</cp:coreProperties>
</file>