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  <c r="H93" i="1" s="1"/>
  <c r="G86" i="1"/>
  <c r="F86" i="1"/>
  <c r="E86" i="1"/>
  <c r="H86" i="1" s="1"/>
  <c r="D86" i="1"/>
  <c r="D80" i="1"/>
  <c r="C80" i="1"/>
  <c r="E78" i="1"/>
  <c r="E71" i="1" s="1"/>
  <c r="H71" i="1" s="1"/>
  <c r="D71" i="1"/>
  <c r="C71" i="1"/>
  <c r="E69" i="1"/>
  <c r="E66" i="1" s="1"/>
  <c r="H66" i="1" s="1"/>
  <c r="E68" i="1"/>
  <c r="H68" i="1" s="1"/>
  <c r="H67" i="1"/>
  <c r="E67" i="1"/>
  <c r="G66" i="1"/>
  <c r="F66" i="1"/>
  <c r="D66" i="1"/>
  <c r="C66" i="1"/>
  <c r="E64" i="1"/>
  <c r="H64" i="1" s="1"/>
  <c r="E63" i="1"/>
  <c r="H63" i="1" s="1"/>
  <c r="H62" i="1"/>
  <c r="E62" i="1"/>
  <c r="E61" i="1"/>
  <c r="H61" i="1" s="1"/>
  <c r="E60" i="1"/>
  <c r="H60" i="1" s="1"/>
  <c r="E59" i="1"/>
  <c r="H59" i="1" s="1"/>
  <c r="H58" i="1"/>
  <c r="E58" i="1"/>
  <c r="E57" i="1"/>
  <c r="H57" i="1" s="1"/>
  <c r="E56" i="1"/>
  <c r="H56" i="1" s="1"/>
  <c r="G55" i="1"/>
  <c r="F55" i="1"/>
  <c r="D55" i="1"/>
  <c r="E53" i="1"/>
  <c r="H53" i="1" s="1"/>
  <c r="H52" i="1"/>
  <c r="E52" i="1"/>
  <c r="E51" i="1"/>
  <c r="H51" i="1" s="1"/>
  <c r="E50" i="1"/>
  <c r="H50" i="1" s="1"/>
  <c r="E49" i="1"/>
  <c r="H49" i="1" s="1"/>
  <c r="E47" i="1"/>
  <c r="H47" i="1" s="1"/>
  <c r="E46" i="1"/>
  <c r="E45" i="1"/>
  <c r="H45" i="1" s="1"/>
  <c r="G44" i="1"/>
  <c r="F44" i="1"/>
  <c r="D44" i="1"/>
  <c r="C44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E33" i="1" s="1"/>
  <c r="H33" i="1" s="1"/>
  <c r="E34" i="1"/>
  <c r="H34" i="1" s="1"/>
  <c r="G33" i="1"/>
  <c r="F33" i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E23" i="1"/>
  <c r="H23" i="1" s="1"/>
  <c r="G22" i="1"/>
  <c r="F22" i="1"/>
  <c r="F11" i="1" s="1"/>
  <c r="D22" i="1"/>
  <c r="C22" i="1"/>
  <c r="C1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E13" i="1" s="1"/>
  <c r="E14" i="1"/>
  <c r="H14" i="1" s="1"/>
  <c r="G13" i="1"/>
  <c r="F13" i="1"/>
  <c r="D13" i="1"/>
  <c r="C13" i="1"/>
  <c r="G11" i="1"/>
  <c r="D11" i="1"/>
  <c r="E44" i="1" l="1"/>
  <c r="H44" i="1" s="1"/>
  <c r="H69" i="1"/>
  <c r="E22" i="1"/>
  <c r="H22" i="1" s="1"/>
  <c r="E55" i="1"/>
  <c r="H55" i="1" s="1"/>
  <c r="H13" i="1"/>
  <c r="E11" i="1"/>
  <c r="H11" i="1" s="1"/>
  <c r="H15" i="1"/>
  <c r="H24" i="1"/>
  <c r="H35" i="1"/>
  <c r="H46" i="1"/>
  <c r="H78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<sst xmlns="http://schemas.openxmlformats.org/spreadsheetml/2006/main" count="90" uniqueCount="90">
  <si>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</si>
  <si>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JUDICIAL</t>
  </si>
  <si>
    <t>ESTADO ANALÍTICO DEL EJERCICIO DEL PRESUPUESTO DE EGRESOS</t>
  </si>
  <si>
    <t>CLASIFICACIÓN POR OBJETO DEL GASTO (CAPÍTULO Y CONCEPTO)</t>
  </si>
  <si>
    <t>DEL 1 DE ENERO AL 30 DE JUNIO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</si>
  <si>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</si>
  <si>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</si>
  <si>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</si>
  <si>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</si>
  <si>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</si>
  <si>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</si>
  <si>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</si>
  <si>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</si>
  <si>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</si>
  <si>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</si>
  <si>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</si>
  <si>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</si>
  <si>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</si>
  <si>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</si>
  <si>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</si>
  <si>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</si>
  <si>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</si>
  <si>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</si>
  <si>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</si>
  <si>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</si>
  <si>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</si>
  <si>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</si>
  <si>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</si>
  <si>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</si>
  <si>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</si>
  <si>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</si>
  <si>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</si>
  <si>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</si>
  <si>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</si>
  <si>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</si>
  <si>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</si>
  <si>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</si>
  <si>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</si>
  <si>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</si>
  <si>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</si>
  <si>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</si>
  <si>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</si>
  <si>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</si>
  <si>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</si>
  <si>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</si>
  <si>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</si>
  <si>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</si>
  <si>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</si>
  <si>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</si>
  <si>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</si>
  <si>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</si>
  <si>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</si>
  <si>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</si>
  <si>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</si>
  <si>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</si>
  <si>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</si>
  <si>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</si>
  <si>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</si>
  <si>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</si>
  <si>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</si>
  <si>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</si>
  <si>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</si>
  <si>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</si>
  <si>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</si>
  <si>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</si>
  <si>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</si>
  <si>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</si>
  <si>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</si>
  <si>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</si>
  <si>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</si>
  <si>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</si>
  <si>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</si>
  <si>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</si>
  <si>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</si>
  <si>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</si>
  <si>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</si>
  <si>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</si>
  <si>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</si>
  <si>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</si>
  <si>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</si>
  <si>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Impuestos Diversos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</si>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</sst>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6" fillId="3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horizontal="justify" vertical="top"/>
    </xf>
    <xf numFmtId="164" fontId="10" fillId="0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0" fillId="0" borderId="0" xfId="2" applyFont="1" applyFill="1" applyBorder="1" applyAlignment="1">
      <alignment vertical="top" wrapText="1"/>
    </xf>
    <xf numFmtId="0" fontId="7" fillId="0" borderId="0" xfId="2" applyFill="1" applyBorder="1"/>
    <xf numFmtId="0" fontId="0" fillId="0" borderId="0" xfId="0" applyBorder="1"/>
    <xf numFmtId="0" fontId="7" fillId="0" borderId="7" xfId="2" applyFill="1" applyBorder="1"/>
    <xf numFmtId="0" fontId="10" fillId="0" borderId="7" xfId="2" applyFont="1" applyFill="1" applyBorder="1" applyAlignment="1">
      <alignment vertical="top"/>
    </xf>
    <xf numFmtId="0" fontId="10" fillId="0" borderId="7" xfId="2" applyFont="1" applyFill="1" applyBorder="1" applyAlignment="1">
      <alignment horizontal="justify" vertical="top"/>
    </xf>
    <xf numFmtId="164" fontId="10" fillId="0" borderId="7" xfId="2" applyNumberFormat="1" applyFont="1" applyFill="1" applyBorder="1" applyAlignment="1">
      <alignment vertical="top"/>
    </xf>
    <xf numFmtId="0" fontId="7" fillId="0" borderId="0" xfId="2" applyFill="1" applyBorder="1" applyAlignment="1"/>
    <xf numFmtId="0" fontId="11" fillId="0" borderId="0" xfId="1" applyFont="1" applyFill="1"/>
    <xf numFmtId="0" fontId="11" fillId="0" borderId="0" xfId="1" applyFont="1"/>
    <xf numFmtId="0" fontId="9" fillId="0" borderId="0" xfId="2" applyFont="1" applyFill="1" applyBorder="1" applyAlignment="1">
      <alignment horizontal="left" vertical="top"/>
    </xf>
    <xf numFmtId="0" fontId="9" fillId="0" borderId="0" xfId="2" applyFont="1" applyFill="1" applyBorder="1" applyAlignment="1">
      <alignment horizontal="justify"/>
    </xf>
    <xf numFmtId="0" fontId="10" fillId="0" borderId="0" xfId="2" applyFont="1" applyFill="1" applyBorder="1" applyAlignment="1">
      <alignment horizontal="justify"/>
    </xf>
    <xf numFmtId="0" fontId="9" fillId="0" borderId="0" xfId="2" applyFont="1" applyFill="1" applyBorder="1" applyAlignment="1">
      <alignment horizontal="justify" vertical="top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</cellXfs>
  <cellStyles count="3">
    <cellStyle name="Normal" xfId="0" builtinId="0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95"/>
  <sheetViews>
    <sheetView showGridLines="0" tabSelected="1" workbookViewId="0">
      <selection sqref="A1:H94"/>
    </sheetView>
  </sheetViews>
  <sheetFormatPr baseColWidth="10" defaultRowHeight="15" x14ac:dyDescent="0.25"/>
  <cols>
    <col min="1" max="1" width="2.7109375" style="22" customWidth="1"/>
    <col min="2" max="2" width="47.85546875" style="22" customWidth="1"/>
    <col min="3" max="8" width="15.7109375" style="22" customWidth="1"/>
  </cols>
  <sheetData>
    <row r="1" spans="1:8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8" x14ac:dyDescent="0.25">
      <c r="A2" s="34" t="s">
        <v>1</v>
      </c>
      <c r="B2" s="34"/>
      <c r="C2" s="34"/>
      <c r="D2" s="34"/>
      <c r="E2" s="34"/>
      <c r="F2" s="34"/>
      <c r="G2" s="34"/>
      <c r="H2" s="34"/>
    </row>
    <row r="3" spans="1:8" x14ac:dyDescent="0.25">
      <c r="A3" s="34" t="s">
        <v>2</v>
      </c>
      <c r="B3" s="34"/>
      <c r="C3" s="34"/>
      <c r="D3" s="34"/>
      <c r="E3" s="34"/>
      <c r="F3" s="34"/>
      <c r="G3" s="34"/>
      <c r="H3" s="34"/>
    </row>
    <row r="4" spans="1:8" x14ac:dyDescent="0.25">
      <c r="A4" s="34" t="s">
        <v>3</v>
      </c>
      <c r="B4" s="34"/>
      <c r="C4" s="34"/>
      <c r="D4" s="34"/>
      <c r="E4" s="34"/>
      <c r="F4" s="34"/>
      <c r="G4" s="34"/>
      <c r="H4" s="34"/>
    </row>
    <row r="5" spans="1:8" x14ac:dyDescent="0.25">
      <c r="A5" s="35" t="s">
        <v>4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5</v>
      </c>
      <c r="B6" s="36"/>
      <c r="C6" s="36"/>
      <c r="D6" s="36"/>
      <c r="E6" s="36"/>
      <c r="F6" s="36"/>
      <c r="G6" s="36"/>
      <c r="H6" s="36"/>
    </row>
    <row r="7" spans="1:8" ht="15" customHeight="1" x14ac:dyDescent="0.25">
      <c r="A7" s="27"/>
      <c r="B7" s="27"/>
      <c r="C7" s="30" t="s">
        <v>6</v>
      </c>
      <c r="D7" s="30"/>
      <c r="E7" s="30"/>
      <c r="F7" s="30"/>
      <c r="G7" s="30"/>
      <c r="H7" s="31" t="s">
        <v>7</v>
      </c>
    </row>
    <row r="8" spans="1:8" ht="24" x14ac:dyDescent="0.25">
      <c r="A8" s="28"/>
      <c r="B8" s="28"/>
      <c r="C8" s="1" t="s">
        <v>8</v>
      </c>
      <c r="D8" s="1" t="s">
        <v>9</v>
      </c>
      <c r="E8" s="1" t="s">
        <v>10</v>
      </c>
      <c r="F8" s="1" t="s">
        <v>11</v>
      </c>
      <c r="G8" s="1" t="s">
        <v>12</v>
      </c>
      <c r="H8" s="32"/>
    </row>
    <row r="9" spans="1:8" x14ac:dyDescent="0.25">
      <c r="A9" s="29"/>
      <c r="B9" s="29"/>
      <c r="C9" s="2">
        <v>1</v>
      </c>
      <c r="D9" s="2">
        <v>2</v>
      </c>
      <c r="E9" s="2" t="s">
        <v>13</v>
      </c>
      <c r="F9" s="2">
        <v>4</v>
      </c>
      <c r="G9" s="2">
        <v>5</v>
      </c>
      <c r="H9" s="3" t="s">
        <v>14</v>
      </c>
    </row>
    <row r="10" spans="1:8" s="6" customFormat="1" ht="2.25" customHeight="1" x14ac:dyDescent="0.25">
      <c r="A10" s="4"/>
      <c r="B10" s="4"/>
      <c r="C10" s="5"/>
      <c r="D10" s="5"/>
      <c r="E10" s="5"/>
      <c r="F10" s="5"/>
      <c r="G10" s="5"/>
      <c r="H10" s="5"/>
    </row>
    <row r="11" spans="1:8" s="6" customFormat="1" ht="16.5" customHeight="1" x14ac:dyDescent="0.25">
      <c r="A11" s="33" t="s">
        <v>15</v>
      </c>
      <c r="B11" s="33"/>
      <c r="C11" s="5">
        <f>SUM(C13,C22,C33,C44,C55,C66,C71,C80,C86)</f>
        <v>1148114751</v>
      </c>
      <c r="D11" s="5">
        <f>SUM(D13,D22,D33,D44,D55,D66,D71,D80,D86)</f>
        <v>16373820</v>
      </c>
      <c r="E11" s="5">
        <f t="shared" ref="E11:G11" si="0">SUM(E13,E22,E33,E44,E55,E66,E71,E80,E86)</f>
        <v>1164488571</v>
      </c>
      <c r="F11" s="5">
        <f t="shared" si="0"/>
        <v>452047449</v>
      </c>
      <c r="G11" s="5">
        <f t="shared" si="0"/>
        <v>435330057</v>
      </c>
      <c r="H11" s="5">
        <f>SUM(E11-F11)</f>
        <v>712441122</v>
      </c>
    </row>
    <row r="12" spans="1:8" s="6" customFormat="1" ht="12" customHeight="1" x14ac:dyDescent="0.25">
      <c r="A12" s="4"/>
      <c r="B12" s="4"/>
      <c r="C12" s="5"/>
      <c r="D12" s="5"/>
      <c r="E12" s="5"/>
      <c r="F12" s="5"/>
      <c r="G12" s="5"/>
      <c r="H12" s="5"/>
    </row>
    <row r="13" spans="1:8" s="8" customFormat="1" ht="14.25" customHeight="1" x14ac:dyDescent="0.25">
      <c r="A13" s="23" t="s">
        <v>16</v>
      </c>
      <c r="B13" s="23"/>
      <c r="C13" s="7">
        <f>SUM(C14:C20)</f>
        <v>1028515038</v>
      </c>
      <c r="D13" s="7">
        <f>SUM(D14:D20)</f>
        <v>1919302</v>
      </c>
      <c r="E13" s="7">
        <f>SUM(E14:E20)</f>
        <v>1030434340</v>
      </c>
      <c r="F13" s="7">
        <f>SUM(F14:F20)</f>
        <v>401882821</v>
      </c>
      <c r="G13" s="7">
        <f>SUM(G14:G20)</f>
        <v>386002340</v>
      </c>
      <c r="H13" s="7">
        <f>SUM(E13-F13)</f>
        <v>628551519</v>
      </c>
    </row>
    <row r="14" spans="1:8" s="9" customFormat="1" ht="12" customHeight="1" x14ac:dyDescent="0.25">
      <c r="B14" s="10" t="s">
        <v>17</v>
      </c>
      <c r="C14" s="11">
        <v>285659248</v>
      </c>
      <c r="D14" s="11">
        <v>-3486524</v>
      </c>
      <c r="E14" s="11">
        <f t="shared" ref="E14:E78" si="1">C14+D14</f>
        <v>282172724</v>
      </c>
      <c r="F14" s="11">
        <v>138191785</v>
      </c>
      <c r="G14" s="11">
        <v>137550374</v>
      </c>
      <c r="H14" s="11">
        <f>E14-F14</f>
        <v>143980939</v>
      </c>
    </row>
    <row r="15" spans="1:8" s="12" customFormat="1" ht="12.75" customHeight="1" x14ac:dyDescent="0.25">
      <c r="A15" s="9"/>
      <c r="B15" s="10" t="s">
        <v>18</v>
      </c>
      <c r="C15" s="11">
        <v>0</v>
      </c>
      <c r="D15" s="11">
        <v>7866306</v>
      </c>
      <c r="E15" s="11">
        <f t="shared" si="1"/>
        <v>7866306</v>
      </c>
      <c r="F15" s="11">
        <v>7866306</v>
      </c>
      <c r="G15" s="11">
        <v>7809616</v>
      </c>
      <c r="H15" s="11">
        <f t="shared" ref="H15:H20" si="2">E15-F15</f>
        <v>0</v>
      </c>
    </row>
    <row r="16" spans="1:8" s="12" customFormat="1" ht="12.75" customHeight="1" x14ac:dyDescent="0.25">
      <c r="A16" s="9"/>
      <c r="B16" s="10" t="s">
        <v>19</v>
      </c>
      <c r="C16" s="11">
        <v>512892373</v>
      </c>
      <c r="D16" s="11">
        <v>-3286706</v>
      </c>
      <c r="E16" s="11">
        <f t="shared" si="1"/>
        <v>509605667</v>
      </c>
      <c r="F16" s="11">
        <v>188000807</v>
      </c>
      <c r="G16" s="11">
        <v>175320781</v>
      </c>
      <c r="H16" s="11">
        <f t="shared" si="2"/>
        <v>321604860</v>
      </c>
    </row>
    <row r="17" spans="1:8" s="12" customFormat="1" ht="12.75" customHeight="1" x14ac:dyDescent="0.25">
      <c r="A17" s="9"/>
      <c r="B17" s="10" t="s">
        <v>20</v>
      </c>
      <c r="C17" s="11">
        <v>94261241</v>
      </c>
      <c r="D17" s="11">
        <v>0</v>
      </c>
      <c r="E17" s="11">
        <f t="shared" si="1"/>
        <v>94261241</v>
      </c>
      <c r="F17" s="11">
        <v>37614605</v>
      </c>
      <c r="G17" s="11">
        <v>35143790</v>
      </c>
      <c r="H17" s="11">
        <f t="shared" si="2"/>
        <v>56646636</v>
      </c>
    </row>
    <row r="18" spans="1:8" s="12" customFormat="1" ht="12.75" customHeight="1" x14ac:dyDescent="0.25">
      <c r="A18" s="9"/>
      <c r="B18" s="10" t="s">
        <v>21</v>
      </c>
      <c r="C18" s="11">
        <v>49855140</v>
      </c>
      <c r="D18" s="11">
        <v>1194578</v>
      </c>
      <c r="E18" s="11">
        <f t="shared" si="1"/>
        <v>51049718</v>
      </c>
      <c r="F18" s="11">
        <v>25991549</v>
      </c>
      <c r="G18" s="11">
        <v>25960010</v>
      </c>
      <c r="H18" s="11">
        <f t="shared" si="2"/>
        <v>25058169</v>
      </c>
    </row>
    <row r="19" spans="1:8" s="12" customFormat="1" ht="12.75" customHeight="1" x14ac:dyDescent="0.25">
      <c r="A19" s="9"/>
      <c r="B19" s="10" t="s">
        <v>22</v>
      </c>
      <c r="C19" s="11">
        <v>20516702</v>
      </c>
      <c r="D19" s="11">
        <v>0</v>
      </c>
      <c r="E19" s="11">
        <f t="shared" si="1"/>
        <v>20516702</v>
      </c>
      <c r="F19" s="11">
        <v>0</v>
      </c>
      <c r="G19" s="11">
        <v>0</v>
      </c>
      <c r="H19" s="11">
        <f t="shared" si="2"/>
        <v>20516702</v>
      </c>
    </row>
    <row r="20" spans="1:8" s="12" customFormat="1" ht="12.75" customHeight="1" x14ac:dyDescent="0.25">
      <c r="A20" s="9"/>
      <c r="B20" s="10" t="s">
        <v>23</v>
      </c>
      <c r="C20" s="11">
        <v>65330334</v>
      </c>
      <c r="D20" s="11">
        <v>-368352</v>
      </c>
      <c r="E20" s="11">
        <f t="shared" si="1"/>
        <v>64961982</v>
      </c>
      <c r="F20" s="11">
        <v>4217769</v>
      </c>
      <c r="G20" s="11">
        <v>4217769</v>
      </c>
      <c r="H20" s="11">
        <f t="shared" si="2"/>
        <v>60744213</v>
      </c>
    </row>
    <row r="21" spans="1:8" s="6" customFormat="1" ht="3.75" customHeight="1" x14ac:dyDescent="0.25">
      <c r="A21" s="4"/>
      <c r="B21" s="4"/>
      <c r="C21" s="5"/>
      <c r="D21" s="5"/>
      <c r="E21" s="11"/>
      <c r="F21" s="5"/>
      <c r="G21" s="5"/>
      <c r="H21" s="5"/>
    </row>
    <row r="22" spans="1:8" s="8" customFormat="1" ht="14.25" customHeight="1" x14ac:dyDescent="0.25">
      <c r="A22" s="23" t="s">
        <v>24</v>
      </c>
      <c r="B22" s="23"/>
      <c r="C22" s="7">
        <f>SUM(C23:C31)</f>
        <v>9290634</v>
      </c>
      <c r="D22" s="7">
        <f>SUM(D23:D31)</f>
        <v>2213214</v>
      </c>
      <c r="E22" s="7">
        <f>SUM(E23:E31)</f>
        <v>11503848</v>
      </c>
      <c r="F22" s="7">
        <f>SUM(F23:F31)</f>
        <v>5855936</v>
      </c>
      <c r="G22" s="7">
        <f>SUM(G23:G31)</f>
        <v>5754078</v>
      </c>
      <c r="H22" s="7">
        <f>SUM(E22-F22)</f>
        <v>5647912</v>
      </c>
    </row>
    <row r="23" spans="1:8" s="12" customFormat="1" ht="24" customHeight="1" x14ac:dyDescent="0.25">
      <c r="A23" s="13"/>
      <c r="B23" s="10" t="s">
        <v>25</v>
      </c>
      <c r="C23" s="11">
        <v>2261342</v>
      </c>
      <c r="D23" s="11">
        <v>572234</v>
      </c>
      <c r="E23" s="11">
        <f t="shared" si="1"/>
        <v>2833576</v>
      </c>
      <c r="F23" s="11">
        <v>1166349</v>
      </c>
      <c r="G23" s="11">
        <v>1166349</v>
      </c>
      <c r="H23" s="11">
        <f t="shared" ref="H23:H31" si="3">E23-F23</f>
        <v>1667227</v>
      </c>
    </row>
    <row r="24" spans="1:8" s="12" customFormat="1" ht="12.75" customHeight="1" x14ac:dyDescent="0.25">
      <c r="A24" s="9"/>
      <c r="B24" s="10" t="s">
        <v>26</v>
      </c>
      <c r="C24" s="11">
        <v>1083747</v>
      </c>
      <c r="D24" s="11">
        <v>79603</v>
      </c>
      <c r="E24" s="11">
        <f t="shared" si="1"/>
        <v>1163350</v>
      </c>
      <c r="F24" s="11">
        <v>514225</v>
      </c>
      <c r="G24" s="11">
        <v>513453</v>
      </c>
      <c r="H24" s="11">
        <f t="shared" si="3"/>
        <v>649125</v>
      </c>
    </row>
    <row r="25" spans="1:8" s="12" customFormat="1" ht="24" customHeight="1" x14ac:dyDescent="0.25">
      <c r="A25" s="9"/>
      <c r="B25" s="10" t="s">
        <v>27</v>
      </c>
      <c r="C25" s="11">
        <v>0</v>
      </c>
      <c r="D25" s="11">
        <v>0</v>
      </c>
      <c r="E25" s="11">
        <f t="shared" si="1"/>
        <v>0</v>
      </c>
      <c r="F25" s="11">
        <v>0</v>
      </c>
      <c r="G25" s="11">
        <v>0</v>
      </c>
      <c r="H25" s="11">
        <f t="shared" si="3"/>
        <v>0</v>
      </c>
    </row>
    <row r="26" spans="1:8" s="12" customFormat="1" ht="12.75" customHeight="1" x14ac:dyDescent="0.25">
      <c r="A26" s="9"/>
      <c r="B26" s="10" t="s">
        <v>28</v>
      </c>
      <c r="C26" s="11">
        <v>1805000</v>
      </c>
      <c r="D26" s="11">
        <v>473671</v>
      </c>
      <c r="E26" s="11">
        <f t="shared" si="1"/>
        <v>2278671</v>
      </c>
      <c r="F26" s="11">
        <v>1246662</v>
      </c>
      <c r="G26" s="11">
        <v>1176376</v>
      </c>
      <c r="H26" s="11">
        <f t="shared" si="3"/>
        <v>1032009</v>
      </c>
    </row>
    <row r="27" spans="1:8" s="12" customFormat="1" ht="12.75" customHeight="1" x14ac:dyDescent="0.25">
      <c r="A27" s="9"/>
      <c r="B27" s="10" t="s">
        <v>29</v>
      </c>
      <c r="C27" s="11">
        <v>6000</v>
      </c>
      <c r="D27" s="11">
        <v>20614</v>
      </c>
      <c r="E27" s="11">
        <f t="shared" si="1"/>
        <v>26614</v>
      </c>
      <c r="F27" s="11">
        <v>17322</v>
      </c>
      <c r="G27" s="11">
        <v>17322</v>
      </c>
      <c r="H27" s="11">
        <f t="shared" si="3"/>
        <v>9292</v>
      </c>
    </row>
    <row r="28" spans="1:8" s="12" customFormat="1" ht="12.75" customHeight="1" x14ac:dyDescent="0.25">
      <c r="A28" s="9"/>
      <c r="B28" s="10" t="s">
        <v>30</v>
      </c>
      <c r="C28" s="11">
        <v>3299737</v>
      </c>
      <c r="D28" s="11">
        <v>693283</v>
      </c>
      <c r="E28" s="11">
        <f t="shared" si="1"/>
        <v>3993020</v>
      </c>
      <c r="F28" s="11">
        <v>2264277</v>
      </c>
      <c r="G28" s="11">
        <v>2233477</v>
      </c>
      <c r="H28" s="11">
        <f t="shared" si="3"/>
        <v>1728743</v>
      </c>
    </row>
    <row r="29" spans="1:8" s="12" customFormat="1" ht="24" customHeight="1" x14ac:dyDescent="0.25">
      <c r="A29" s="9"/>
      <c r="B29" s="10" t="s">
        <v>31</v>
      </c>
      <c r="C29" s="11">
        <v>24000</v>
      </c>
      <c r="D29" s="11">
        <v>151653</v>
      </c>
      <c r="E29" s="11">
        <f t="shared" si="1"/>
        <v>175653</v>
      </c>
      <c r="F29" s="11">
        <v>146727</v>
      </c>
      <c r="G29" s="11">
        <v>146727</v>
      </c>
      <c r="H29" s="11">
        <f t="shared" si="3"/>
        <v>28926</v>
      </c>
    </row>
    <row r="30" spans="1:8" s="12" customFormat="1" ht="12.75" customHeight="1" x14ac:dyDescent="0.25">
      <c r="A30" s="9"/>
      <c r="B30" s="10" t="s">
        <v>32</v>
      </c>
      <c r="C30" s="11">
        <v>0</v>
      </c>
      <c r="D30" s="11">
        <v>0</v>
      </c>
      <c r="E30" s="11">
        <f t="shared" si="1"/>
        <v>0</v>
      </c>
      <c r="F30" s="11">
        <v>0</v>
      </c>
      <c r="G30" s="11">
        <v>0</v>
      </c>
      <c r="H30" s="11">
        <f t="shared" si="3"/>
        <v>0</v>
      </c>
    </row>
    <row r="31" spans="1:8" s="12" customFormat="1" ht="12.75" customHeight="1" x14ac:dyDescent="0.25">
      <c r="A31" s="9"/>
      <c r="B31" s="10" t="s">
        <v>33</v>
      </c>
      <c r="C31" s="11">
        <v>810808</v>
      </c>
      <c r="D31" s="11">
        <v>222156</v>
      </c>
      <c r="E31" s="11">
        <f t="shared" si="1"/>
        <v>1032964</v>
      </c>
      <c r="F31" s="11">
        <v>500374</v>
      </c>
      <c r="G31" s="11">
        <v>500374</v>
      </c>
      <c r="H31" s="11">
        <f t="shared" si="3"/>
        <v>532590</v>
      </c>
    </row>
    <row r="32" spans="1:8" s="6" customFormat="1" ht="3.75" customHeight="1" x14ac:dyDescent="0.25">
      <c r="A32" s="4"/>
      <c r="B32" s="4"/>
      <c r="C32" s="5"/>
      <c r="D32" s="5"/>
      <c r="E32" s="11"/>
      <c r="F32" s="5"/>
      <c r="G32" s="5"/>
      <c r="H32" s="5"/>
    </row>
    <row r="33" spans="1:8" s="8" customFormat="1" ht="14.25" customHeight="1" x14ac:dyDescent="0.25">
      <c r="A33" s="23" t="s">
        <v>34</v>
      </c>
      <c r="B33" s="23"/>
      <c r="C33" s="7">
        <f>SUM(C34:C42)</f>
        <v>80602598</v>
      </c>
      <c r="D33" s="7">
        <f>SUM(D34:D42)</f>
        <v>9821873</v>
      </c>
      <c r="E33" s="7">
        <f>SUM(E34:E42)</f>
        <v>90424471</v>
      </c>
      <c r="F33" s="7">
        <f>SUM(F34:F42)</f>
        <v>41970639</v>
      </c>
      <c r="G33" s="7">
        <f>SUM(G34:G42)</f>
        <v>41235586</v>
      </c>
      <c r="H33" s="7">
        <f>SUM(E33-F33)</f>
        <v>48453832</v>
      </c>
    </row>
    <row r="34" spans="1:8" s="12" customFormat="1" ht="12.75" customHeight="1" x14ac:dyDescent="0.25">
      <c r="A34" s="9"/>
      <c r="B34" s="10" t="s">
        <v>35</v>
      </c>
      <c r="C34" s="11">
        <v>13596555</v>
      </c>
      <c r="D34" s="11">
        <v>1256538</v>
      </c>
      <c r="E34" s="11">
        <f t="shared" si="1"/>
        <v>14853093</v>
      </c>
      <c r="F34" s="11">
        <v>7947896</v>
      </c>
      <c r="G34" s="11">
        <v>7897962</v>
      </c>
      <c r="H34" s="11">
        <f t="shared" ref="H34:H53" si="4">E34-F34</f>
        <v>6905197</v>
      </c>
    </row>
    <row r="35" spans="1:8" s="12" customFormat="1" ht="12.75" customHeight="1" x14ac:dyDescent="0.25">
      <c r="A35" s="9"/>
      <c r="B35" s="10" t="s">
        <v>36</v>
      </c>
      <c r="C35" s="11">
        <v>23357340</v>
      </c>
      <c r="D35" s="11">
        <v>1133123</v>
      </c>
      <c r="E35" s="11">
        <f t="shared" si="1"/>
        <v>24490463</v>
      </c>
      <c r="F35" s="11">
        <v>11754758</v>
      </c>
      <c r="G35" s="11">
        <v>11262294</v>
      </c>
      <c r="H35" s="11">
        <f t="shared" si="4"/>
        <v>12735705</v>
      </c>
    </row>
    <row r="36" spans="1:8" s="12" customFormat="1" ht="24" customHeight="1" x14ac:dyDescent="0.25">
      <c r="A36" s="9"/>
      <c r="B36" s="10" t="s">
        <v>37</v>
      </c>
      <c r="C36" s="11">
        <v>928800</v>
      </c>
      <c r="D36" s="11">
        <v>492729</v>
      </c>
      <c r="E36" s="11">
        <f t="shared" si="1"/>
        <v>1421529</v>
      </c>
      <c r="F36" s="11">
        <v>702819</v>
      </c>
      <c r="G36" s="11">
        <v>694601</v>
      </c>
      <c r="H36" s="11">
        <f t="shared" si="4"/>
        <v>718710</v>
      </c>
    </row>
    <row r="37" spans="1:8" s="12" customFormat="1" ht="12.75" customHeight="1" x14ac:dyDescent="0.25">
      <c r="A37" s="9"/>
      <c r="B37" s="10" t="s">
        <v>38</v>
      </c>
      <c r="C37" s="11">
        <v>770000</v>
      </c>
      <c r="D37" s="11">
        <v>21581</v>
      </c>
      <c r="E37" s="11">
        <f t="shared" si="1"/>
        <v>791581</v>
      </c>
      <c r="F37" s="11">
        <v>735403</v>
      </c>
      <c r="G37" s="11">
        <v>735403</v>
      </c>
      <c r="H37" s="11">
        <f t="shared" si="4"/>
        <v>56178</v>
      </c>
    </row>
    <row r="38" spans="1:8" s="12" customFormat="1" ht="24" customHeight="1" x14ac:dyDescent="0.25">
      <c r="A38" s="9"/>
      <c r="B38" s="10" t="s">
        <v>39</v>
      </c>
      <c r="C38" s="11">
        <v>15094788</v>
      </c>
      <c r="D38" s="11">
        <v>5530121</v>
      </c>
      <c r="E38" s="11">
        <f t="shared" si="1"/>
        <v>20624909</v>
      </c>
      <c r="F38" s="11">
        <v>11587074</v>
      </c>
      <c r="G38" s="11">
        <v>11426632</v>
      </c>
      <c r="H38" s="11">
        <f t="shared" si="4"/>
        <v>9037835</v>
      </c>
    </row>
    <row r="39" spans="1:8" s="12" customFormat="1" ht="12.75" customHeight="1" x14ac:dyDescent="0.25">
      <c r="A39" s="9"/>
      <c r="B39" s="10" t="s">
        <v>40</v>
      </c>
      <c r="C39" s="11">
        <v>2760000</v>
      </c>
      <c r="D39" s="11">
        <v>1175686</v>
      </c>
      <c r="E39" s="11">
        <f t="shared" si="1"/>
        <v>3935686</v>
      </c>
      <c r="F39" s="11">
        <v>2091314</v>
      </c>
      <c r="G39" s="11">
        <v>2091314</v>
      </c>
      <c r="H39" s="11">
        <f t="shared" si="4"/>
        <v>1844372</v>
      </c>
    </row>
    <row r="40" spans="1:8" s="12" customFormat="1" ht="12.75" customHeight="1" x14ac:dyDescent="0.25">
      <c r="A40" s="9"/>
      <c r="B40" s="10" t="s">
        <v>41</v>
      </c>
      <c r="C40" s="11">
        <v>2994089</v>
      </c>
      <c r="D40" s="11">
        <v>-27128</v>
      </c>
      <c r="E40" s="11">
        <f t="shared" si="1"/>
        <v>2966961</v>
      </c>
      <c r="F40" s="11">
        <v>1322519</v>
      </c>
      <c r="G40" s="11">
        <v>1322519</v>
      </c>
      <c r="H40" s="11">
        <f t="shared" si="4"/>
        <v>1644442</v>
      </c>
    </row>
    <row r="41" spans="1:8" s="12" customFormat="1" ht="12.75" customHeight="1" x14ac:dyDescent="0.25">
      <c r="A41" s="9"/>
      <c r="B41" s="10" t="s">
        <v>42</v>
      </c>
      <c r="C41" s="11">
        <v>830000</v>
      </c>
      <c r="D41" s="11">
        <v>-103424</v>
      </c>
      <c r="E41" s="11">
        <f t="shared" si="1"/>
        <v>726576</v>
      </c>
      <c r="F41" s="11">
        <v>207519</v>
      </c>
      <c r="G41" s="11">
        <v>207519</v>
      </c>
      <c r="H41" s="11">
        <f t="shared" si="4"/>
        <v>519057</v>
      </c>
    </row>
    <row r="42" spans="1:8" s="12" customFormat="1" ht="12.75" customHeight="1" x14ac:dyDescent="0.25">
      <c r="A42" s="9"/>
      <c r="B42" s="10" t="s">
        <v>43</v>
      </c>
      <c r="C42" s="11">
        <v>20271026</v>
      </c>
      <c r="D42" s="11">
        <v>342647</v>
      </c>
      <c r="E42" s="11">
        <f t="shared" si="1"/>
        <v>20613673</v>
      </c>
      <c r="F42" s="11">
        <v>5621337</v>
      </c>
      <c r="G42" s="11">
        <v>5597342</v>
      </c>
      <c r="H42" s="11">
        <f t="shared" si="4"/>
        <v>14992336</v>
      </c>
    </row>
    <row r="43" spans="1:8" s="6" customFormat="1" ht="3.75" customHeight="1" x14ac:dyDescent="0.25">
      <c r="A43" s="4"/>
      <c r="B43" s="4"/>
      <c r="C43" s="5"/>
      <c r="D43" s="5"/>
      <c r="E43" s="11"/>
      <c r="F43" s="5"/>
      <c r="G43" s="5"/>
      <c r="H43" s="5"/>
    </row>
    <row r="44" spans="1:8" s="9" customFormat="1" ht="27" customHeight="1" x14ac:dyDescent="0.25">
      <c r="A44" s="26" t="s">
        <v>44</v>
      </c>
      <c r="B44" s="26"/>
      <c r="C44" s="7">
        <f>SUM(C45:C48)</f>
        <v>29706481</v>
      </c>
      <c r="D44" s="7">
        <f>SUM(D45:D48)</f>
        <v>0</v>
      </c>
      <c r="E44" s="7">
        <f>SUM(E45:E48)</f>
        <v>29706481</v>
      </c>
      <c r="F44" s="7">
        <f t="shared" ref="F44:G44" si="5">SUM(F45:F48)</f>
        <v>0</v>
      </c>
      <c r="G44" s="7">
        <f t="shared" si="5"/>
        <v>0</v>
      </c>
      <c r="H44" s="7">
        <f t="shared" si="4"/>
        <v>29706481</v>
      </c>
    </row>
    <row r="45" spans="1:8" s="9" customFormat="1" ht="12" customHeight="1" x14ac:dyDescent="0.25">
      <c r="A45" s="10"/>
      <c r="B45" s="10" t="s">
        <v>45</v>
      </c>
      <c r="C45" s="11">
        <v>0</v>
      </c>
      <c r="D45" s="11">
        <v>0</v>
      </c>
      <c r="E45" s="11">
        <f t="shared" si="1"/>
        <v>0</v>
      </c>
      <c r="F45" s="11">
        <v>0</v>
      </c>
      <c r="G45" s="11">
        <v>0</v>
      </c>
      <c r="H45" s="11">
        <f t="shared" si="4"/>
        <v>0</v>
      </c>
    </row>
    <row r="46" spans="1:8" s="12" customFormat="1" ht="12.75" customHeight="1" x14ac:dyDescent="0.25">
      <c r="A46" s="9"/>
      <c r="B46" s="10" t="s">
        <v>46</v>
      </c>
      <c r="C46" s="11">
        <v>0</v>
      </c>
      <c r="D46" s="11">
        <v>0</v>
      </c>
      <c r="E46" s="11">
        <f t="shared" si="1"/>
        <v>0</v>
      </c>
      <c r="F46" s="11">
        <v>0</v>
      </c>
      <c r="G46" s="11">
        <v>0</v>
      </c>
      <c r="H46" s="11">
        <f t="shared" si="4"/>
        <v>0</v>
      </c>
    </row>
    <row r="47" spans="1:8" s="12" customFormat="1" ht="12.75" customHeight="1" x14ac:dyDescent="0.25">
      <c r="A47" s="9"/>
      <c r="B47" s="10" t="s">
        <v>47</v>
      </c>
      <c r="C47" s="11">
        <v>29706481</v>
      </c>
      <c r="D47" s="11">
        <v>0</v>
      </c>
      <c r="E47" s="11">
        <f t="shared" si="1"/>
        <v>29706481</v>
      </c>
      <c r="F47" s="11">
        <v>0</v>
      </c>
      <c r="G47" s="11">
        <v>0</v>
      </c>
      <c r="H47" s="11">
        <f t="shared" si="4"/>
        <v>29706481</v>
      </c>
    </row>
    <row r="48" spans="1:8" s="12" customFormat="1" ht="12.75" customHeight="1" x14ac:dyDescent="0.25">
      <c r="A48" s="9"/>
      <c r="B48" s="10" t="s">
        <v>48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</row>
    <row r="49" spans="1:8" s="12" customFormat="1" ht="12.75" customHeight="1" x14ac:dyDescent="0.25">
      <c r="A49" s="9"/>
      <c r="B49" s="10" t="s">
        <v>49</v>
      </c>
      <c r="C49" s="11">
        <v>0</v>
      </c>
      <c r="D49" s="11">
        <v>0</v>
      </c>
      <c r="E49" s="11">
        <f t="shared" si="1"/>
        <v>0</v>
      </c>
      <c r="F49" s="11">
        <v>0</v>
      </c>
      <c r="G49" s="11">
        <v>0</v>
      </c>
      <c r="H49" s="11">
        <f t="shared" si="4"/>
        <v>0</v>
      </c>
    </row>
    <row r="50" spans="1:8" s="12" customFormat="1" ht="12.75" customHeight="1" x14ac:dyDescent="0.25">
      <c r="A50" s="9"/>
      <c r="B50" s="10" t="s">
        <v>50</v>
      </c>
      <c r="C50" s="11">
        <v>0</v>
      </c>
      <c r="D50" s="11">
        <v>0</v>
      </c>
      <c r="E50" s="11">
        <f t="shared" si="1"/>
        <v>0</v>
      </c>
      <c r="F50" s="11">
        <v>0</v>
      </c>
      <c r="G50" s="11">
        <v>0</v>
      </c>
      <c r="H50" s="11">
        <f t="shared" si="4"/>
        <v>0</v>
      </c>
    </row>
    <row r="51" spans="1:8" s="12" customFormat="1" ht="12.75" customHeight="1" x14ac:dyDescent="0.25">
      <c r="A51" s="9"/>
      <c r="B51" s="10" t="s">
        <v>51</v>
      </c>
      <c r="C51" s="11">
        <v>0</v>
      </c>
      <c r="D51" s="11">
        <v>0</v>
      </c>
      <c r="E51" s="11">
        <f t="shared" si="1"/>
        <v>0</v>
      </c>
      <c r="F51" s="11">
        <v>0</v>
      </c>
      <c r="G51" s="11">
        <v>0</v>
      </c>
      <c r="H51" s="11">
        <f t="shared" si="4"/>
        <v>0</v>
      </c>
    </row>
    <row r="52" spans="1:8" s="12" customFormat="1" ht="12.75" customHeight="1" x14ac:dyDescent="0.25">
      <c r="A52" s="9"/>
      <c r="B52" s="10" t="s">
        <v>52</v>
      </c>
      <c r="C52" s="11">
        <v>0</v>
      </c>
      <c r="D52" s="11">
        <v>0</v>
      </c>
      <c r="E52" s="11">
        <f t="shared" si="1"/>
        <v>0</v>
      </c>
      <c r="F52" s="11">
        <v>0</v>
      </c>
      <c r="G52" s="11">
        <v>0</v>
      </c>
      <c r="H52" s="11">
        <f t="shared" si="4"/>
        <v>0</v>
      </c>
    </row>
    <row r="53" spans="1:8" s="12" customFormat="1" ht="12.75" customHeight="1" x14ac:dyDescent="0.25">
      <c r="A53" s="9"/>
      <c r="B53" s="10" t="s">
        <v>53</v>
      </c>
      <c r="C53" s="11">
        <v>0</v>
      </c>
      <c r="D53" s="11">
        <v>0</v>
      </c>
      <c r="E53" s="11">
        <f t="shared" si="1"/>
        <v>0</v>
      </c>
      <c r="F53" s="11">
        <v>0</v>
      </c>
      <c r="G53" s="11">
        <v>0</v>
      </c>
      <c r="H53" s="11">
        <f t="shared" si="4"/>
        <v>0</v>
      </c>
    </row>
    <row r="54" spans="1:8" s="6" customFormat="1" ht="3" customHeight="1" x14ac:dyDescent="0.25">
      <c r="A54" s="4"/>
      <c r="B54" s="4"/>
      <c r="C54" s="5"/>
      <c r="D54" s="5"/>
      <c r="E54" s="11"/>
      <c r="F54" s="5"/>
      <c r="G54" s="5"/>
      <c r="H54" s="5"/>
    </row>
    <row r="55" spans="1:8" s="8" customFormat="1" ht="14.25" customHeight="1" x14ac:dyDescent="0.25">
      <c r="A55" s="23" t="s">
        <v>54</v>
      </c>
      <c r="B55" s="23"/>
      <c r="C55" s="7">
        <v>0</v>
      </c>
      <c r="D55" s="7">
        <f>SUM(D56:D64)</f>
        <v>2419431</v>
      </c>
      <c r="E55" s="7">
        <f>SUM(E56:E64)</f>
        <v>2419431</v>
      </c>
      <c r="F55" s="7">
        <f t="shared" ref="F55:G55" si="6">SUM(F56:F64)</f>
        <v>2338053</v>
      </c>
      <c r="G55" s="7">
        <f t="shared" si="6"/>
        <v>2338053</v>
      </c>
      <c r="H55" s="7">
        <f>SUM(E55-F55)</f>
        <v>81378</v>
      </c>
    </row>
    <row r="56" spans="1:8" s="12" customFormat="1" ht="12.75" customHeight="1" x14ac:dyDescent="0.25">
      <c r="A56" s="9"/>
      <c r="B56" s="10" t="s">
        <v>55</v>
      </c>
      <c r="C56" s="11">
        <v>0</v>
      </c>
      <c r="D56" s="11">
        <v>1857793</v>
      </c>
      <c r="E56" s="11">
        <f t="shared" si="1"/>
        <v>1857793</v>
      </c>
      <c r="F56" s="11">
        <v>1776415</v>
      </c>
      <c r="G56" s="11">
        <v>1776415</v>
      </c>
      <c r="H56" s="11">
        <f t="shared" ref="H56:H64" si="7">E56-F56</f>
        <v>81378</v>
      </c>
    </row>
    <row r="57" spans="1:8" s="12" customFormat="1" ht="12.75" customHeight="1" x14ac:dyDescent="0.25">
      <c r="A57" s="9"/>
      <c r="B57" s="10" t="s">
        <v>56</v>
      </c>
      <c r="C57" s="11">
        <v>0</v>
      </c>
      <c r="D57" s="11">
        <v>0</v>
      </c>
      <c r="E57" s="11">
        <f t="shared" si="1"/>
        <v>0</v>
      </c>
      <c r="F57" s="11">
        <v>0</v>
      </c>
      <c r="G57" s="11">
        <v>0</v>
      </c>
      <c r="H57" s="11">
        <f t="shared" si="7"/>
        <v>0</v>
      </c>
    </row>
    <row r="58" spans="1:8" s="12" customFormat="1" ht="12.75" customHeight="1" x14ac:dyDescent="0.25">
      <c r="A58" s="9"/>
      <c r="B58" s="10" t="s">
        <v>57</v>
      </c>
      <c r="C58" s="11">
        <v>0</v>
      </c>
      <c r="D58" s="11">
        <v>0</v>
      </c>
      <c r="E58" s="11">
        <f t="shared" si="1"/>
        <v>0</v>
      </c>
      <c r="F58" s="11">
        <v>0</v>
      </c>
      <c r="G58" s="11">
        <v>0</v>
      </c>
      <c r="H58" s="11">
        <f t="shared" si="7"/>
        <v>0</v>
      </c>
    </row>
    <row r="59" spans="1:8" s="12" customFormat="1" ht="12.75" customHeight="1" x14ac:dyDescent="0.25">
      <c r="A59" s="9"/>
      <c r="B59" s="10" t="s">
        <v>58</v>
      </c>
      <c r="C59" s="11">
        <v>0</v>
      </c>
      <c r="D59" s="11">
        <v>0</v>
      </c>
      <c r="E59" s="11">
        <f t="shared" si="1"/>
        <v>0</v>
      </c>
      <c r="F59" s="11">
        <v>0</v>
      </c>
      <c r="G59" s="11">
        <v>0</v>
      </c>
      <c r="H59" s="11">
        <f t="shared" si="7"/>
        <v>0</v>
      </c>
    </row>
    <row r="60" spans="1:8" s="12" customFormat="1" ht="12.75" customHeight="1" x14ac:dyDescent="0.25">
      <c r="A60" s="9"/>
      <c r="B60" s="10" t="s">
        <v>59</v>
      </c>
      <c r="C60" s="11">
        <v>0</v>
      </c>
      <c r="D60" s="11">
        <v>0</v>
      </c>
      <c r="E60" s="11">
        <f t="shared" si="1"/>
        <v>0</v>
      </c>
      <c r="F60" s="11">
        <v>0</v>
      </c>
      <c r="G60" s="11">
        <v>0</v>
      </c>
      <c r="H60" s="11">
        <f t="shared" si="7"/>
        <v>0</v>
      </c>
    </row>
    <row r="61" spans="1:8" s="12" customFormat="1" ht="12.75" customHeight="1" x14ac:dyDescent="0.25">
      <c r="A61" s="9"/>
      <c r="B61" s="10" t="s">
        <v>60</v>
      </c>
      <c r="C61" s="11">
        <v>0</v>
      </c>
      <c r="D61" s="11">
        <v>2750</v>
      </c>
      <c r="E61" s="11">
        <f t="shared" si="1"/>
        <v>2750</v>
      </c>
      <c r="F61" s="11">
        <v>2750</v>
      </c>
      <c r="G61" s="11">
        <v>2750</v>
      </c>
      <c r="H61" s="11">
        <f t="shared" si="7"/>
        <v>0</v>
      </c>
    </row>
    <row r="62" spans="1:8" s="12" customFormat="1" ht="12.75" customHeight="1" x14ac:dyDescent="0.25">
      <c r="A62" s="9"/>
      <c r="B62" s="10" t="s">
        <v>61</v>
      </c>
      <c r="C62" s="11">
        <v>0</v>
      </c>
      <c r="D62" s="11">
        <v>0</v>
      </c>
      <c r="E62" s="11">
        <f t="shared" si="1"/>
        <v>0</v>
      </c>
      <c r="F62" s="11">
        <v>0</v>
      </c>
      <c r="G62" s="11">
        <v>0</v>
      </c>
      <c r="H62" s="11">
        <f t="shared" si="7"/>
        <v>0</v>
      </c>
    </row>
    <row r="63" spans="1:8" s="12" customFormat="1" ht="12.75" customHeight="1" x14ac:dyDescent="0.25">
      <c r="A63" s="9"/>
      <c r="B63" s="10" t="s">
        <v>62</v>
      </c>
      <c r="C63" s="11">
        <v>0</v>
      </c>
      <c r="D63" s="11">
        <v>0</v>
      </c>
      <c r="E63" s="11">
        <f t="shared" si="1"/>
        <v>0</v>
      </c>
      <c r="F63" s="11">
        <v>0</v>
      </c>
      <c r="G63" s="11">
        <v>0</v>
      </c>
      <c r="H63" s="11">
        <f t="shared" si="7"/>
        <v>0</v>
      </c>
    </row>
    <row r="64" spans="1:8" s="12" customFormat="1" ht="12.75" customHeight="1" x14ac:dyDescent="0.25">
      <c r="A64" s="9"/>
      <c r="B64" s="10" t="s">
        <v>63</v>
      </c>
      <c r="C64" s="11">
        <v>0</v>
      </c>
      <c r="D64" s="11">
        <v>558888</v>
      </c>
      <c r="E64" s="11">
        <f t="shared" si="1"/>
        <v>558888</v>
      </c>
      <c r="F64" s="11">
        <v>558888</v>
      </c>
      <c r="G64" s="11">
        <v>558888</v>
      </c>
      <c r="H64" s="11">
        <f t="shared" si="7"/>
        <v>0</v>
      </c>
    </row>
    <row r="65" spans="1:9" s="15" customFormat="1" ht="3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</row>
    <row r="66" spans="1:9" s="8" customFormat="1" ht="14.25" customHeight="1" x14ac:dyDescent="0.25">
      <c r="A66" s="23" t="s">
        <v>64</v>
      </c>
      <c r="B66" s="23"/>
      <c r="C66" s="7">
        <f>SUM(C67:C69)</f>
        <v>0</v>
      </c>
      <c r="D66" s="7">
        <f>SUM(D67:D69)</f>
        <v>0</v>
      </c>
      <c r="E66" s="7">
        <f>SUM(E67:E69)</f>
        <v>0</v>
      </c>
      <c r="F66" s="7">
        <f>SUM(F67:F69)</f>
        <v>0</v>
      </c>
      <c r="G66" s="7">
        <f>SUM(G67:G69)</f>
        <v>0</v>
      </c>
      <c r="H66" s="7">
        <f>SUM(E66-F66)</f>
        <v>0</v>
      </c>
    </row>
    <row r="67" spans="1:9" s="12" customFormat="1" ht="12.75" customHeight="1" x14ac:dyDescent="0.25">
      <c r="A67" s="9"/>
      <c r="B67" s="10" t="s">
        <v>65</v>
      </c>
      <c r="C67" s="11">
        <v>0</v>
      </c>
      <c r="D67" s="11">
        <v>0</v>
      </c>
      <c r="E67" s="11">
        <f t="shared" ref="E67" si="8">C67+D67</f>
        <v>0</v>
      </c>
      <c r="F67" s="11">
        <v>0</v>
      </c>
      <c r="G67" s="11">
        <v>0</v>
      </c>
      <c r="H67" s="11">
        <f t="shared" ref="H67:H69" si="9">E67-F67</f>
        <v>0</v>
      </c>
    </row>
    <row r="68" spans="1:9" s="12" customFormat="1" ht="12.75" customHeight="1" x14ac:dyDescent="0.25">
      <c r="A68" s="9"/>
      <c r="B68" s="10" t="s">
        <v>66</v>
      </c>
      <c r="C68" s="11">
        <v>0</v>
      </c>
      <c r="D68" s="11">
        <v>0</v>
      </c>
      <c r="E68" s="11">
        <f t="shared" si="1"/>
        <v>0</v>
      </c>
      <c r="F68" s="11">
        <v>0</v>
      </c>
      <c r="G68" s="11">
        <v>0</v>
      </c>
      <c r="H68" s="11">
        <f t="shared" si="9"/>
        <v>0</v>
      </c>
    </row>
    <row r="69" spans="1:9" s="12" customFormat="1" ht="12.75" customHeight="1" x14ac:dyDescent="0.25">
      <c r="A69" s="9"/>
      <c r="B69" s="10" t="s">
        <v>67</v>
      </c>
      <c r="C69" s="11">
        <v>0</v>
      </c>
      <c r="D69" s="11">
        <v>0</v>
      </c>
      <c r="E69" s="11">
        <f t="shared" si="1"/>
        <v>0</v>
      </c>
      <c r="F69" s="11">
        <v>0</v>
      </c>
      <c r="G69" s="11">
        <v>0</v>
      </c>
      <c r="H69" s="11">
        <f t="shared" si="9"/>
        <v>0</v>
      </c>
    </row>
    <row r="70" spans="1:9" s="15" customFormat="1" ht="3.75" customHeight="1" x14ac:dyDescent="0.25">
      <c r="A70" s="16"/>
      <c r="B70" s="16"/>
      <c r="C70" s="16"/>
      <c r="D70" s="16"/>
      <c r="E70" s="16"/>
      <c r="F70" s="16"/>
      <c r="G70" s="16"/>
      <c r="H70" s="16"/>
      <c r="I70" s="14"/>
    </row>
    <row r="71" spans="1:9" s="8" customFormat="1" ht="14.25" customHeight="1" x14ac:dyDescent="0.25">
      <c r="A71" s="23" t="s">
        <v>68</v>
      </c>
      <c r="B71" s="23"/>
      <c r="C71" s="7">
        <f>SUM(C72:C78)</f>
        <v>0</v>
      </c>
      <c r="D71" s="7">
        <f>SUM(D72:D78)</f>
        <v>0</v>
      </c>
      <c r="E71" s="7">
        <f>SUM(E72:E78)</f>
        <v>0</v>
      </c>
      <c r="F71" s="7">
        <v>0</v>
      </c>
      <c r="G71" s="7">
        <v>0</v>
      </c>
      <c r="H71" s="7">
        <f>SUM(E71-F71)</f>
        <v>0</v>
      </c>
    </row>
    <row r="72" spans="1:9" s="12" customFormat="1" ht="12.75" customHeight="1" x14ac:dyDescent="0.25">
      <c r="A72" s="9"/>
      <c r="B72" s="10" t="s">
        <v>69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</row>
    <row r="73" spans="1:9" s="12" customFormat="1" ht="12.75" customHeight="1" x14ac:dyDescent="0.25">
      <c r="A73" s="9"/>
      <c r="B73" s="10" t="s">
        <v>70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</row>
    <row r="74" spans="1:9" s="12" customFormat="1" ht="12.75" customHeight="1" x14ac:dyDescent="0.25">
      <c r="A74" s="9"/>
      <c r="B74" s="10" t="s">
        <v>71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</row>
    <row r="75" spans="1:9" s="12" customFormat="1" ht="12.75" customHeight="1" x14ac:dyDescent="0.25">
      <c r="A75" s="9"/>
      <c r="B75" s="10" t="s">
        <v>72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</row>
    <row r="76" spans="1:9" s="12" customFormat="1" ht="12.75" customHeight="1" x14ac:dyDescent="0.25">
      <c r="A76" s="9"/>
      <c r="B76" s="10" t="s">
        <v>73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</row>
    <row r="77" spans="1:9" s="12" customFormat="1" ht="12.75" customHeight="1" x14ac:dyDescent="0.25">
      <c r="A77" s="9"/>
      <c r="B77" s="10" t="s">
        <v>74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</row>
    <row r="78" spans="1:9" s="12" customFormat="1" ht="24" customHeight="1" x14ac:dyDescent="0.25">
      <c r="A78" s="9"/>
      <c r="B78" s="10" t="s">
        <v>75</v>
      </c>
      <c r="C78" s="11">
        <v>0</v>
      </c>
      <c r="D78" s="11">
        <v>0</v>
      </c>
      <c r="E78" s="11">
        <f t="shared" si="1"/>
        <v>0</v>
      </c>
      <c r="F78" s="11">
        <v>0</v>
      </c>
      <c r="G78" s="11">
        <v>0</v>
      </c>
      <c r="H78" s="11">
        <f t="shared" ref="H78" si="10">E78-F78</f>
        <v>0</v>
      </c>
    </row>
    <row r="79" spans="1:9" s="15" customFormat="1" ht="3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</row>
    <row r="80" spans="1:9" s="8" customFormat="1" ht="14.25" customHeight="1" x14ac:dyDescent="0.25">
      <c r="A80" s="23" t="s">
        <v>76</v>
      </c>
      <c r="B80" s="23"/>
      <c r="C80" s="7">
        <f>SUM(C81:C84)</f>
        <v>0</v>
      </c>
      <c r="D80" s="7">
        <f t="shared" ref="D80" si="11">SUM(D82)</f>
        <v>0</v>
      </c>
      <c r="E80" s="7">
        <v>0</v>
      </c>
      <c r="F80" s="7">
        <v>0</v>
      </c>
      <c r="G80" s="7">
        <v>0</v>
      </c>
      <c r="H80" s="7">
        <v>0</v>
      </c>
    </row>
    <row r="81" spans="1:9" s="12" customFormat="1" ht="12.75" customHeight="1" x14ac:dyDescent="0.25">
      <c r="A81" s="9"/>
      <c r="B81" s="10" t="s">
        <v>77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</row>
    <row r="82" spans="1:9" s="12" customFormat="1" ht="12.75" customHeight="1" x14ac:dyDescent="0.25">
      <c r="A82" s="9"/>
      <c r="B82" s="10" t="s">
        <v>78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</row>
    <row r="83" spans="1:9" s="12" customFormat="1" ht="12.75" customHeight="1" x14ac:dyDescent="0.25">
      <c r="A83" s="9"/>
      <c r="B83" s="10" t="s">
        <v>79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</row>
    <row r="84" spans="1:9" s="12" customFormat="1" ht="12.75" customHeight="1" x14ac:dyDescent="0.25">
      <c r="A84" s="9"/>
      <c r="B84" s="10" t="s">
        <v>80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</row>
    <row r="85" spans="1:9" s="15" customFormat="1" ht="3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</row>
    <row r="86" spans="1:9" s="8" customFormat="1" ht="14.25" customHeight="1" x14ac:dyDescent="0.25">
      <c r="A86" s="23" t="s">
        <v>81</v>
      </c>
      <c r="B86" s="23"/>
      <c r="C86" s="7">
        <v>0</v>
      </c>
      <c r="D86" s="7">
        <f>SUM(D87:D93)</f>
        <v>0</v>
      </c>
      <c r="E86" s="7">
        <f>SUM(E87:E93)</f>
        <v>0</v>
      </c>
      <c r="F86" s="7">
        <f t="shared" ref="F86:G86" si="12">SUM(F87:F93)</f>
        <v>0</v>
      </c>
      <c r="G86" s="7">
        <f t="shared" si="12"/>
        <v>0</v>
      </c>
      <c r="H86" s="7">
        <f>SUM(E86-F86)</f>
        <v>0</v>
      </c>
    </row>
    <row r="87" spans="1:9" s="8" customFormat="1" ht="14.25" customHeight="1" x14ac:dyDescent="0.25">
      <c r="A87" s="9"/>
      <c r="B87" s="10" t="s">
        <v>82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</row>
    <row r="88" spans="1:9" s="8" customFormat="1" ht="14.25" customHeight="1" x14ac:dyDescent="0.25">
      <c r="A88" s="9"/>
      <c r="B88" s="10" t="s">
        <v>83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</row>
    <row r="89" spans="1:9" s="8" customFormat="1" ht="14.25" customHeight="1" x14ac:dyDescent="0.25">
      <c r="A89" s="9"/>
      <c r="B89" s="10" t="s">
        <v>84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</row>
    <row r="90" spans="1:9" s="8" customFormat="1" ht="14.25" customHeight="1" x14ac:dyDescent="0.25">
      <c r="A90" s="9"/>
      <c r="B90" s="10" t="s">
        <v>85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</row>
    <row r="91" spans="1:9" s="8" customFormat="1" ht="14.25" customHeight="1" x14ac:dyDescent="0.25">
      <c r="A91" s="9"/>
      <c r="B91" s="10" t="s">
        <v>86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</row>
    <row r="92" spans="1:9" s="8" customFormat="1" ht="14.25" customHeight="1" x14ac:dyDescent="0.25">
      <c r="A92" s="9"/>
      <c r="B92" s="10" t="s">
        <v>87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</row>
    <row r="93" spans="1:9" s="12" customFormat="1" ht="14.25" customHeight="1" x14ac:dyDescent="0.25">
      <c r="A93" s="17"/>
      <c r="B93" s="18" t="s">
        <v>88</v>
      </c>
      <c r="C93" s="19">
        <v>0</v>
      </c>
      <c r="D93" s="19">
        <v>0</v>
      </c>
      <c r="E93" s="19">
        <f t="shared" ref="E93" si="13">C93+D93</f>
        <v>0</v>
      </c>
      <c r="F93" s="19">
        <v>0</v>
      </c>
      <c r="G93" s="19">
        <v>0</v>
      </c>
      <c r="H93" s="19">
        <f t="shared" ref="H93" si="14">E93-F93</f>
        <v>0</v>
      </c>
    </row>
    <row r="94" spans="1:9" s="20" customFormat="1" ht="13.5" customHeight="1" x14ac:dyDescent="0.2">
      <c r="A94" s="24" t="s">
        <v>89</v>
      </c>
      <c r="B94" s="24"/>
      <c r="C94" s="25"/>
      <c r="D94" s="25"/>
      <c r="E94" s="25"/>
      <c r="F94" s="25"/>
      <c r="G94" s="25"/>
      <c r="H94" s="25"/>
    </row>
    <row r="95" spans="1:9" x14ac:dyDescent="0.25">
      <c r="A95" s="21"/>
      <c r="B95" s="21"/>
      <c r="C95" s="21"/>
      <c r="D95" s="21"/>
      <c r="E95" s="21"/>
      <c r="F95" s="21"/>
      <c r="G95" s="21"/>
      <c r="H95" s="21"/>
    </row>
  </sheetData>
  <mergeCells count="20">
    <mergeCell ref="A22:B22"/>
    <mergeCell ref="A1:H1"/>
    <mergeCell ref="A2:H2"/>
    <mergeCell ref="A3:H3"/>
    <mergeCell ref="A4:H4"/>
    <mergeCell ref="A5:H5"/>
    <mergeCell ref="A6:H6"/>
    <mergeCell ref="A7:B9"/>
    <mergeCell ref="C7:G7"/>
    <mergeCell ref="H7:H8"/>
    <mergeCell ref="A11:B11"/>
    <mergeCell ref="A13:B13"/>
    <mergeCell ref="A86:B86"/>
    <mergeCell ref="A94:H94"/>
    <mergeCell ref="A33:B33"/>
    <mergeCell ref="A44:B44"/>
    <mergeCell ref="A55:B55"/>
    <mergeCell ref="A66:B66"/>
    <mergeCell ref="A71:B71"/>
    <mergeCell ref="A80:B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2021-08-26T18:02:28Z</dcterms:created>
  <dcterms:modified xsi:type="dcterms:W3CDTF">2021-08-26T18:22:26Z</dcterms:modified>
</cp:coreProperties>
</file>