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4699F74F-E476-437B-99CB-0A1DEF70C3E7}" xr6:coauthVersionLast="47" xr6:coauthVersionMax="47" xr10:uidLastSave="{00000000-0000-0000-0000-000000000000}"/>
  <bookViews>
    <workbookView xWindow="-120" yWindow="-120" windowWidth="20730" windowHeight="11160" xr2:uid="{27AEC4D1-433D-431F-89B0-C3F42F73F0B8}"/>
  </bookViews>
  <sheets>
    <sheet name="13 Clasif Admitiv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G44" i="1" s="1"/>
  <c r="G43" i="1"/>
  <c r="D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G30" i="1" s="1"/>
  <c r="G29" i="1"/>
  <c r="D29" i="1"/>
  <c r="D28" i="1"/>
  <c r="G28" i="1" s="1"/>
  <c r="G27" i="1"/>
  <c r="D27" i="1"/>
  <c r="D26" i="1"/>
  <c r="G26" i="1" s="1"/>
  <c r="G25" i="1"/>
  <c r="D25" i="1"/>
  <c r="D24" i="1"/>
  <c r="G24" i="1" s="1"/>
  <c r="G23" i="1"/>
  <c r="D23" i="1"/>
  <c r="F22" i="1"/>
  <c r="E22" i="1"/>
  <c r="E11" i="1" s="1"/>
  <c r="G11" i="1" s="1"/>
  <c r="D22" i="1"/>
  <c r="G22" i="1" s="1"/>
  <c r="C22" i="1"/>
  <c r="B22" i="1"/>
  <c r="G21" i="1"/>
  <c r="D21" i="1"/>
  <c r="D20" i="1"/>
  <c r="G20" i="1" s="1"/>
  <c r="G19" i="1"/>
  <c r="D19" i="1"/>
  <c r="D18" i="1"/>
  <c r="G18" i="1" s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F11" i="1"/>
  <c r="D11" i="1"/>
  <c r="C11" i="1"/>
  <c r="B11" i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<sst xmlns="http://schemas.openxmlformats.org/spreadsheetml/2006/main" count="51" uniqueCount="51">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</sst>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0" borderId="0" xfId="1" applyFont="1" applyAlignment="1">
      <alignment horizontal="center" vertical="top"/>
    </xf>
    <xf numFmtId="164" fontId="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8" fillId="0" borderId="0" xfId="1" applyFont="1"/>
    <xf numFmtId="164" fontId="8" fillId="0" borderId="0" xfId="1" applyNumberFormat="1" applyFont="1"/>
    <xf numFmtId="0" fontId="3" fillId="0" borderId="0" xfId="3" applyFont="1" applyAlignment="1">
      <alignment horizontal="justify" vertical="top"/>
    </xf>
    <xf numFmtId="164" fontId="10" fillId="0" borderId="0" xfId="3" applyNumberForma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/>
    </xf>
    <xf numFmtId="0" fontId="11" fillId="0" borderId="0" xfId="1" applyFont="1"/>
    <xf numFmtId="0" fontId="11" fillId="0" borderId="0" xfId="3" applyFont="1" applyAlignment="1">
      <alignment horizontal="justify" vertical="top"/>
    </xf>
    <xf numFmtId="164" fontId="11" fillId="0" borderId="0" xfId="3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12" fillId="0" borderId="0" xfId="3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 vertical="top"/>
    </xf>
    <xf numFmtId="164" fontId="10" fillId="4" borderId="0" xfId="1" applyNumberFormat="1" applyFont="1" applyFill="1" applyAlignment="1">
      <alignment horizontal="right" vertical="top"/>
    </xf>
    <xf numFmtId="164" fontId="10" fillId="4" borderId="0" xfId="3" applyNumberFormat="1" applyFill="1" applyAlignment="1">
      <alignment horizontal="right" vertical="top"/>
    </xf>
    <xf numFmtId="164" fontId="10" fillId="4" borderId="0" xfId="1" applyNumberFormat="1" applyFont="1" applyFill="1" applyAlignment="1">
      <alignment horizontal="right"/>
    </xf>
    <xf numFmtId="0" fontId="3" fillId="0" borderId="7" xfId="3" applyFont="1" applyBorder="1" applyAlignment="1">
      <alignment horizontal="justify" vertical="top"/>
    </xf>
    <xf numFmtId="164" fontId="10" fillId="0" borderId="7" xfId="3" applyNumberFormat="1" applyBorder="1" applyAlignment="1">
      <alignment horizontal="right" vertical="top"/>
    </xf>
    <xf numFmtId="164" fontId="10" fillId="4" borderId="7" xfId="1" applyNumberFormat="1" applyFont="1" applyFill="1" applyBorder="1" applyAlignment="1">
      <alignment horizontal="right" vertical="top"/>
    </xf>
    <xf numFmtId="164" fontId="10" fillId="4" borderId="7" xfId="3" applyNumberFormat="1" applyFill="1" applyBorder="1" applyAlignment="1">
      <alignment horizontal="right" vertical="top"/>
    </xf>
    <xf numFmtId="164" fontId="10" fillId="4" borderId="7" xfId="1" applyNumberFormat="1" applyFont="1" applyFill="1" applyBorder="1" applyAlignment="1">
      <alignment horizontal="right"/>
    </xf>
    <xf numFmtId="164" fontId="3" fillId="0" borderId="7" xfId="1" applyNumberFormat="1" applyFont="1" applyBorder="1" applyAlignment="1">
      <alignment horizontal="right" vertical="top"/>
    </xf>
    <xf numFmtId="165" fontId="10" fillId="0" borderId="0" xfId="3" applyNumberFormat="1" applyAlignment="1">
      <alignment horizontal="right" vertical="top"/>
    </xf>
  </cellXfs>
  <cellStyles count="4">
    <cellStyle name="Normal" xfId="0" builtinId="0"/>
    <cellStyle name="Normal 12 3 12" xfId="1" xr:uid="{45268B63-F279-46BB-B81F-3F599FB7AD69}"/>
    <cellStyle name="Normal 13 2 3" xfId="2" xr:uid="{89CDDE7D-08B0-4D4B-BC15-FF50F7E03B14}"/>
    <cellStyle name="Normal 3_1. Ingreso Público" xfId="3" xr:uid="{59DF703E-58DB-4387-AD69-EA6F5B072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622B5-3485-4835-A405-F486623220AB}">
  <sheetPr codeName="Hoja4"/>
  <dimension ref="A1:I45"/>
  <sheetViews>
    <sheetView showGridLines="0" tabSelected="1" topLeftCell="A22" workbookViewId="0">
      <selection sqref="A1:G45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9" s="2" customFormat="1" ht="18" customHeight="1" x14ac:dyDescent="0.2">
      <c r="A7" s="5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ht="3.75" customHeight="1" x14ac:dyDescent="0.25">
      <c r="A10" s="13"/>
      <c r="B10" s="13"/>
      <c r="C10" s="13"/>
      <c r="D10" s="13"/>
      <c r="E10" s="13"/>
      <c r="F10" s="13"/>
      <c r="G10"/>
    </row>
    <row r="11" spans="1:9" s="17" customFormat="1" ht="12.75" x14ac:dyDescent="0.2">
      <c r="A11" s="14" t="s">
        <v>16</v>
      </c>
      <c r="B11" s="15">
        <f>SUM(B12:B22,B25:B44)</f>
        <v>69940928628</v>
      </c>
      <c r="C11" s="15">
        <f>SUM(C12:C22,C25:C44)</f>
        <v>-4054902889</v>
      </c>
      <c r="D11" s="15">
        <f>SUM(D12:D22,D25:D44)</f>
        <v>65886025739</v>
      </c>
      <c r="E11" s="15">
        <f>SUM(E12:E22,E25:E44)</f>
        <v>30941467287</v>
      </c>
      <c r="F11" s="15">
        <f>SUM(F12:F22,F25:F44)</f>
        <v>30745653972</v>
      </c>
      <c r="G11" s="16">
        <f>D11-E11</f>
        <v>34944558452</v>
      </c>
      <c r="I11" s="18"/>
    </row>
    <row r="12" spans="1:9" s="2" customFormat="1" ht="12.75" x14ac:dyDescent="0.2">
      <c r="A12" s="19" t="s">
        <v>17</v>
      </c>
      <c r="B12" s="20">
        <v>33177573</v>
      </c>
      <c r="C12" s="21">
        <v>-1206118</v>
      </c>
      <c r="D12" s="20">
        <f>B12+C12</f>
        <v>31971455</v>
      </c>
      <c r="E12" s="20">
        <v>10114354</v>
      </c>
      <c r="F12" s="20">
        <v>10086783</v>
      </c>
      <c r="G12" s="22">
        <f t="shared" ref="G12:G44" si="0">D12-E12</f>
        <v>21857101</v>
      </c>
    </row>
    <row r="13" spans="1:9" s="2" customFormat="1" ht="12.75" x14ac:dyDescent="0.2">
      <c r="A13" s="19" t="s">
        <v>18</v>
      </c>
      <c r="B13" s="20">
        <v>408884016</v>
      </c>
      <c r="C13" s="21">
        <v>20212787</v>
      </c>
      <c r="D13" s="20">
        <f t="shared" ref="D13:D44" si="1">B13+C13</f>
        <v>429096803</v>
      </c>
      <c r="E13" s="20">
        <v>166707683</v>
      </c>
      <c r="F13" s="23">
        <v>166356523</v>
      </c>
      <c r="G13" s="22">
        <f t="shared" si="0"/>
        <v>262389120</v>
      </c>
    </row>
    <row r="14" spans="1:9" s="2" customFormat="1" ht="12.75" x14ac:dyDescent="0.2">
      <c r="A14" s="19" t="s">
        <v>19</v>
      </c>
      <c r="B14" s="20">
        <v>2647188</v>
      </c>
      <c r="C14" s="21">
        <v>946151</v>
      </c>
      <c r="D14" s="20">
        <f>B14+C14</f>
        <v>3593339</v>
      </c>
      <c r="E14" s="20">
        <v>2054927</v>
      </c>
      <c r="F14" s="21">
        <v>1017590</v>
      </c>
      <c r="G14" s="22">
        <f>D14-E14</f>
        <v>1538412</v>
      </c>
    </row>
    <row r="15" spans="1:9" s="2" customFormat="1" ht="12.75" x14ac:dyDescent="0.2">
      <c r="A15" s="19" t="s">
        <v>20</v>
      </c>
      <c r="B15" s="20">
        <v>1460119981</v>
      </c>
      <c r="C15" s="21">
        <v>32309424</v>
      </c>
      <c r="D15" s="20">
        <f t="shared" si="1"/>
        <v>1492429405</v>
      </c>
      <c r="E15" s="20">
        <v>529079983</v>
      </c>
      <c r="F15" s="23">
        <v>454188555</v>
      </c>
      <c r="G15" s="22">
        <f t="shared" si="0"/>
        <v>963349422</v>
      </c>
    </row>
    <row r="16" spans="1:9" s="2" customFormat="1" ht="12.75" x14ac:dyDescent="0.2">
      <c r="A16" s="19" t="s">
        <v>21</v>
      </c>
      <c r="B16" s="20">
        <v>26700699</v>
      </c>
      <c r="C16" s="21">
        <v>5202807</v>
      </c>
      <c r="D16" s="20">
        <f t="shared" si="1"/>
        <v>31903506</v>
      </c>
      <c r="E16" s="20">
        <v>13450269</v>
      </c>
      <c r="F16" s="23">
        <v>13450193</v>
      </c>
      <c r="G16" s="22">
        <f t="shared" si="0"/>
        <v>18453237</v>
      </c>
    </row>
    <row r="17" spans="1:7" s="2" customFormat="1" ht="12.75" x14ac:dyDescent="0.2">
      <c r="A17" s="19" t="s">
        <v>22</v>
      </c>
      <c r="B17" s="20">
        <v>103121379</v>
      </c>
      <c r="C17" s="21">
        <v>-18062190</v>
      </c>
      <c r="D17" s="20">
        <f t="shared" si="1"/>
        <v>85059189</v>
      </c>
      <c r="E17" s="20">
        <v>37383310</v>
      </c>
      <c r="F17" s="23">
        <v>34761445</v>
      </c>
      <c r="G17" s="22">
        <f t="shared" si="0"/>
        <v>47675879</v>
      </c>
    </row>
    <row r="18" spans="1:7" s="2" customFormat="1" ht="12.75" x14ac:dyDescent="0.2">
      <c r="A18" s="19" t="s">
        <v>23</v>
      </c>
      <c r="B18" s="20">
        <v>10285345</v>
      </c>
      <c r="C18" s="21">
        <v>488486</v>
      </c>
      <c r="D18" s="20">
        <f t="shared" si="1"/>
        <v>10773831</v>
      </c>
      <c r="E18" s="20">
        <v>4395529</v>
      </c>
      <c r="F18" s="23">
        <v>3877551</v>
      </c>
      <c r="G18" s="22">
        <f t="shared" si="0"/>
        <v>6378302</v>
      </c>
    </row>
    <row r="19" spans="1:7" s="2" customFormat="1" ht="12.75" x14ac:dyDescent="0.2">
      <c r="A19" s="19" t="s">
        <v>24</v>
      </c>
      <c r="B19" s="20">
        <v>21176527</v>
      </c>
      <c r="C19" s="21">
        <v>-417161</v>
      </c>
      <c r="D19" s="20">
        <f t="shared" si="1"/>
        <v>20759366</v>
      </c>
      <c r="E19" s="20">
        <v>10800782</v>
      </c>
      <c r="F19" s="21">
        <v>10787506</v>
      </c>
      <c r="G19" s="22">
        <f t="shared" si="0"/>
        <v>9958584</v>
      </c>
    </row>
    <row r="20" spans="1:7" s="2" customFormat="1" ht="25.5" x14ac:dyDescent="0.2">
      <c r="A20" s="19" t="s">
        <v>25</v>
      </c>
      <c r="B20" s="20">
        <v>6448231</v>
      </c>
      <c r="C20" s="21">
        <v>-22932</v>
      </c>
      <c r="D20" s="20">
        <f t="shared" si="1"/>
        <v>6425299</v>
      </c>
      <c r="E20" s="20">
        <v>2808710</v>
      </c>
      <c r="F20" s="21">
        <v>2770868</v>
      </c>
      <c r="G20" s="22">
        <f t="shared" si="0"/>
        <v>3616589</v>
      </c>
    </row>
    <row r="21" spans="1:7" s="2" customFormat="1" ht="12.75" x14ac:dyDescent="0.2">
      <c r="A21" s="19" t="s">
        <v>26</v>
      </c>
      <c r="B21" s="20">
        <v>4225734</v>
      </c>
      <c r="C21" s="21">
        <v>-124606</v>
      </c>
      <c r="D21" s="20">
        <f t="shared" si="1"/>
        <v>4101128</v>
      </c>
      <c r="E21" s="20">
        <v>1470578</v>
      </c>
      <c r="F21" s="21">
        <v>1470578</v>
      </c>
      <c r="G21" s="22">
        <f t="shared" si="0"/>
        <v>2630550</v>
      </c>
    </row>
    <row r="22" spans="1:7" s="24" customFormat="1" ht="12.75" x14ac:dyDescent="0.2">
      <c r="A22" s="19" t="s">
        <v>27</v>
      </c>
      <c r="B22" s="20">
        <f t="shared" ref="B22:F22" si="2">SUM(B23:B24)</f>
        <v>30503979797</v>
      </c>
      <c r="C22" s="20">
        <f t="shared" si="2"/>
        <v>-2317826566</v>
      </c>
      <c r="D22" s="20">
        <f t="shared" si="2"/>
        <v>28186153231</v>
      </c>
      <c r="E22" s="20">
        <f t="shared" si="2"/>
        <v>12592260332</v>
      </c>
      <c r="F22" s="20">
        <f t="shared" si="2"/>
        <v>12530822537</v>
      </c>
      <c r="G22" s="22">
        <f t="shared" si="0"/>
        <v>15593892899</v>
      </c>
    </row>
    <row r="23" spans="1:7" s="24" customFormat="1" ht="12" x14ac:dyDescent="0.2">
      <c r="A23" s="25" t="s">
        <v>28</v>
      </c>
      <c r="B23" s="26">
        <v>12018482528</v>
      </c>
      <c r="C23" s="27">
        <v>-2361686423</v>
      </c>
      <c r="D23" s="28">
        <f t="shared" si="1"/>
        <v>9656796105</v>
      </c>
      <c r="E23" s="26">
        <v>5128346269</v>
      </c>
      <c r="F23" s="29">
        <v>5067309139</v>
      </c>
      <c r="G23" s="30">
        <f t="shared" si="0"/>
        <v>4528449836</v>
      </c>
    </row>
    <row r="24" spans="1:7" s="24" customFormat="1" ht="12" x14ac:dyDescent="0.2">
      <c r="A24" s="25" t="s">
        <v>29</v>
      </c>
      <c r="B24" s="26">
        <v>18485497269</v>
      </c>
      <c r="C24" s="27">
        <v>43859857</v>
      </c>
      <c r="D24" s="28">
        <f t="shared" si="1"/>
        <v>18529357126</v>
      </c>
      <c r="E24" s="26">
        <v>7463914063</v>
      </c>
      <c r="F24" s="29">
        <v>7463513398</v>
      </c>
      <c r="G24" s="30">
        <f t="shared" si="0"/>
        <v>11065443063</v>
      </c>
    </row>
    <row r="25" spans="1:7" s="2" customFormat="1" ht="12.75" x14ac:dyDescent="0.2">
      <c r="A25" s="19" t="s">
        <v>30</v>
      </c>
      <c r="B25" s="20">
        <v>2682027292</v>
      </c>
      <c r="C25" s="21">
        <v>-33604537</v>
      </c>
      <c r="D25" s="20">
        <f t="shared" si="1"/>
        <v>2648422755</v>
      </c>
      <c r="E25" s="20">
        <v>1126430740</v>
      </c>
      <c r="F25" s="23">
        <v>1126342265</v>
      </c>
      <c r="G25" s="22">
        <f t="shared" si="0"/>
        <v>1521992015</v>
      </c>
    </row>
    <row r="26" spans="1:7" s="2" customFormat="1" ht="12.75" x14ac:dyDescent="0.2">
      <c r="A26" s="19" t="s">
        <v>31</v>
      </c>
      <c r="B26" s="20">
        <v>27819316</v>
      </c>
      <c r="C26" s="21">
        <v>30222113</v>
      </c>
      <c r="D26" s="20">
        <f t="shared" si="1"/>
        <v>58041429</v>
      </c>
      <c r="E26" s="20">
        <v>19988144</v>
      </c>
      <c r="F26" s="23">
        <v>19988144</v>
      </c>
      <c r="G26" s="22">
        <f t="shared" si="0"/>
        <v>38053285</v>
      </c>
    </row>
    <row r="27" spans="1:7" s="2" customFormat="1" ht="12.75" x14ac:dyDescent="0.2">
      <c r="A27" s="19" t="s">
        <v>32</v>
      </c>
      <c r="B27" s="20">
        <v>45690916</v>
      </c>
      <c r="C27" s="21">
        <v>11895112</v>
      </c>
      <c r="D27" s="20">
        <f t="shared" si="1"/>
        <v>57586028</v>
      </c>
      <c r="E27" s="20">
        <v>24147506</v>
      </c>
      <c r="F27" s="23">
        <v>22703270</v>
      </c>
      <c r="G27" s="22">
        <f t="shared" si="0"/>
        <v>33438522</v>
      </c>
    </row>
    <row r="28" spans="1:7" s="2" customFormat="1" ht="12.75" x14ac:dyDescent="0.2">
      <c r="A28" s="19" t="s">
        <v>33</v>
      </c>
      <c r="B28" s="20">
        <v>170144260</v>
      </c>
      <c r="C28" s="21">
        <v>2516107</v>
      </c>
      <c r="D28" s="20">
        <f t="shared" si="1"/>
        <v>172660367</v>
      </c>
      <c r="E28" s="20">
        <v>67691870</v>
      </c>
      <c r="F28" s="23">
        <v>67317961</v>
      </c>
      <c r="G28" s="22">
        <f t="shared" si="0"/>
        <v>104968497</v>
      </c>
    </row>
    <row r="29" spans="1:7" s="2" customFormat="1" ht="12.75" x14ac:dyDescent="0.2">
      <c r="A29" s="19" t="s">
        <v>34</v>
      </c>
      <c r="B29" s="20">
        <v>1650305655</v>
      </c>
      <c r="C29" s="21">
        <v>59080271</v>
      </c>
      <c r="D29" s="20">
        <f t="shared" si="1"/>
        <v>1709385926</v>
      </c>
      <c r="E29" s="21">
        <v>223679073</v>
      </c>
      <c r="F29" s="21">
        <v>218899220</v>
      </c>
      <c r="G29" s="22">
        <f t="shared" si="0"/>
        <v>1485706853</v>
      </c>
    </row>
    <row r="30" spans="1:7" s="2" customFormat="1" ht="12.75" x14ac:dyDescent="0.2">
      <c r="A30" s="19" t="s">
        <v>35</v>
      </c>
      <c r="B30" s="20">
        <v>127942617</v>
      </c>
      <c r="C30" s="21">
        <v>6535492</v>
      </c>
      <c r="D30" s="20">
        <f t="shared" si="1"/>
        <v>134478109</v>
      </c>
      <c r="E30" s="20">
        <v>35157808</v>
      </c>
      <c r="F30" s="23">
        <v>33892258</v>
      </c>
      <c r="G30" s="22">
        <f t="shared" si="0"/>
        <v>99320301</v>
      </c>
    </row>
    <row r="31" spans="1:7" s="2" customFormat="1" ht="12.75" x14ac:dyDescent="0.2">
      <c r="A31" s="19" t="s">
        <v>36</v>
      </c>
      <c r="B31" s="20">
        <v>148068914</v>
      </c>
      <c r="C31" s="31">
        <v>-915457</v>
      </c>
      <c r="D31" s="20">
        <f>B31+C31</f>
        <v>147153457</v>
      </c>
      <c r="E31" s="32">
        <v>72076190</v>
      </c>
      <c r="F31" s="31">
        <v>71457218</v>
      </c>
      <c r="G31" s="22">
        <f>D31-E31</f>
        <v>75077267</v>
      </c>
    </row>
    <row r="32" spans="1:7" s="2" customFormat="1" ht="25.5" x14ac:dyDescent="0.2">
      <c r="A32" s="19" t="s">
        <v>37</v>
      </c>
      <c r="B32" s="20">
        <v>41019131</v>
      </c>
      <c r="C32" s="31">
        <v>698160</v>
      </c>
      <c r="D32" s="20">
        <f>B32+C32</f>
        <v>41717291</v>
      </c>
      <c r="E32" s="32">
        <v>16701718</v>
      </c>
      <c r="F32" s="31">
        <v>16701718</v>
      </c>
      <c r="G32" s="22">
        <f>D32-E32</f>
        <v>25015573</v>
      </c>
    </row>
    <row r="33" spans="1:7" s="2" customFormat="1" ht="12.75" x14ac:dyDescent="0.2">
      <c r="A33" s="19" t="s">
        <v>38</v>
      </c>
      <c r="B33" s="20">
        <v>63469431</v>
      </c>
      <c r="C33" s="31">
        <v>32961648</v>
      </c>
      <c r="D33" s="20">
        <f>B33+C33</f>
        <v>96431079</v>
      </c>
      <c r="E33" s="32">
        <v>29419258</v>
      </c>
      <c r="F33" s="31">
        <v>29409273</v>
      </c>
      <c r="G33" s="22">
        <f>D33-E33</f>
        <v>67011821</v>
      </c>
    </row>
    <row r="34" spans="1:7" s="2" customFormat="1" ht="12.75" x14ac:dyDescent="0.2">
      <c r="A34" s="19" t="s">
        <v>39</v>
      </c>
      <c r="B34" s="20">
        <v>99589492</v>
      </c>
      <c r="C34" s="31">
        <v>12904606</v>
      </c>
      <c r="D34" s="20">
        <f>B34+C34</f>
        <v>112494098</v>
      </c>
      <c r="E34" s="32">
        <v>42078615</v>
      </c>
      <c r="F34" s="32">
        <v>39020423</v>
      </c>
      <c r="G34" s="22">
        <f>D34-E34</f>
        <v>70415483</v>
      </c>
    </row>
    <row r="35" spans="1:7" s="2" customFormat="1" ht="12.75" x14ac:dyDescent="0.2">
      <c r="A35" s="19" t="s">
        <v>40</v>
      </c>
      <c r="B35" s="20">
        <v>227336922</v>
      </c>
      <c r="C35" s="31">
        <v>59999730</v>
      </c>
      <c r="D35" s="20">
        <f>B35+C35</f>
        <v>287336652</v>
      </c>
      <c r="E35" s="32">
        <v>141694422</v>
      </c>
      <c r="F35" s="32">
        <v>107660881</v>
      </c>
      <c r="G35" s="22">
        <f>D35-E35</f>
        <v>145642230</v>
      </c>
    </row>
    <row r="36" spans="1:7" s="2" customFormat="1" ht="12.75" x14ac:dyDescent="0.2">
      <c r="A36" s="19" t="s">
        <v>41</v>
      </c>
      <c r="B36" s="20">
        <v>97926347</v>
      </c>
      <c r="C36" s="21">
        <v>36276942</v>
      </c>
      <c r="D36" s="20">
        <f t="shared" si="1"/>
        <v>134203289</v>
      </c>
      <c r="E36" s="20">
        <v>53327503</v>
      </c>
      <c r="F36" s="23">
        <v>51417194</v>
      </c>
      <c r="G36" s="22">
        <f t="shared" si="0"/>
        <v>80875786</v>
      </c>
    </row>
    <row r="37" spans="1:7" s="2" customFormat="1" ht="12.75" x14ac:dyDescent="0.2">
      <c r="A37" s="19" t="s">
        <v>42</v>
      </c>
      <c r="B37" s="20">
        <v>6162449</v>
      </c>
      <c r="C37" s="31">
        <v>107443</v>
      </c>
      <c r="D37" s="20">
        <f t="shared" si="1"/>
        <v>6269892</v>
      </c>
      <c r="E37" s="32">
        <v>2409249</v>
      </c>
      <c r="F37" s="33">
        <v>2390391</v>
      </c>
      <c r="G37" s="22">
        <f t="shared" si="0"/>
        <v>3860643</v>
      </c>
    </row>
    <row r="38" spans="1:7" s="2" customFormat="1" ht="12.75" x14ac:dyDescent="0.2">
      <c r="A38" s="19" t="s">
        <v>43</v>
      </c>
      <c r="B38" s="20">
        <v>25106814</v>
      </c>
      <c r="C38" s="31">
        <v>-1021856</v>
      </c>
      <c r="D38" s="20">
        <f>B38+C38</f>
        <v>24084958</v>
      </c>
      <c r="E38" s="32">
        <v>8494746</v>
      </c>
      <c r="F38" s="33">
        <v>8492177</v>
      </c>
      <c r="G38" s="22">
        <f>D38-E38</f>
        <v>15590212</v>
      </c>
    </row>
    <row r="39" spans="1:7" s="2" customFormat="1" ht="12.75" x14ac:dyDescent="0.2">
      <c r="A39" s="19" t="s">
        <v>44</v>
      </c>
      <c r="B39" s="20">
        <v>1618139800</v>
      </c>
      <c r="C39" s="31">
        <v>77901441</v>
      </c>
      <c r="D39" s="20">
        <f t="shared" si="1"/>
        <v>1696041241</v>
      </c>
      <c r="E39" s="32">
        <v>861675397</v>
      </c>
      <c r="F39" s="33">
        <v>861675397</v>
      </c>
      <c r="G39" s="22">
        <f t="shared" si="0"/>
        <v>834365844</v>
      </c>
    </row>
    <row r="40" spans="1:7" s="2" customFormat="1" ht="12.75" x14ac:dyDescent="0.2">
      <c r="A40" s="19" t="s">
        <v>45</v>
      </c>
      <c r="B40" s="20">
        <v>2760000</v>
      </c>
      <c r="C40" s="31">
        <v>0</v>
      </c>
      <c r="D40" s="20">
        <f t="shared" si="1"/>
        <v>2760000</v>
      </c>
      <c r="E40" s="20">
        <v>981895</v>
      </c>
      <c r="F40" s="20">
        <v>981895</v>
      </c>
      <c r="G40" s="22">
        <f t="shared" si="0"/>
        <v>1778105</v>
      </c>
    </row>
    <row r="41" spans="1:7" s="2" customFormat="1" ht="12.75" x14ac:dyDescent="0.2">
      <c r="A41" s="19" t="s">
        <v>46</v>
      </c>
      <c r="B41" s="20">
        <v>1589112876</v>
      </c>
      <c r="C41" s="31">
        <v>122071265</v>
      </c>
      <c r="D41" s="20">
        <f t="shared" si="1"/>
        <v>1711184141</v>
      </c>
      <c r="E41" s="32">
        <v>642787020</v>
      </c>
      <c r="F41" s="32">
        <v>642787020</v>
      </c>
      <c r="G41" s="22">
        <f t="shared" si="0"/>
        <v>1068397121</v>
      </c>
    </row>
    <row r="42" spans="1:7" s="2" customFormat="1" ht="12.75" x14ac:dyDescent="0.2">
      <c r="A42" s="19" t="s">
        <v>47</v>
      </c>
      <c r="B42" s="20">
        <v>3913532462</v>
      </c>
      <c r="C42" s="31">
        <v>-2223623027</v>
      </c>
      <c r="D42" s="20">
        <f t="shared" si="1"/>
        <v>1689909435</v>
      </c>
      <c r="E42" s="32">
        <v>0</v>
      </c>
      <c r="F42" s="32">
        <v>0</v>
      </c>
      <c r="G42" s="22">
        <f t="shared" si="0"/>
        <v>1689909435</v>
      </c>
    </row>
    <row r="43" spans="1:7" s="2" customFormat="1" ht="12.75" x14ac:dyDescent="0.2">
      <c r="A43" s="19" t="s">
        <v>48</v>
      </c>
      <c r="B43" s="20">
        <v>1343002120</v>
      </c>
      <c r="C43" s="31">
        <v>0</v>
      </c>
      <c r="D43" s="20">
        <f t="shared" si="1"/>
        <v>1343002120</v>
      </c>
      <c r="E43" s="32">
        <v>795444823</v>
      </c>
      <c r="F43" s="33">
        <v>795444823</v>
      </c>
      <c r="G43" s="22">
        <f t="shared" si="0"/>
        <v>547557297</v>
      </c>
    </row>
    <row r="44" spans="1:7" s="2" customFormat="1" ht="12.75" x14ac:dyDescent="0.2">
      <c r="A44" s="34" t="s">
        <v>49</v>
      </c>
      <c r="B44" s="35">
        <v>23481005344</v>
      </c>
      <c r="C44" s="36">
        <v>29591576</v>
      </c>
      <c r="D44" s="35">
        <f t="shared" si="1"/>
        <v>23510596920</v>
      </c>
      <c r="E44" s="37">
        <v>13406754853</v>
      </c>
      <c r="F44" s="38">
        <v>13399482315</v>
      </c>
      <c r="G44" s="39">
        <f t="shared" si="0"/>
        <v>10103842067</v>
      </c>
    </row>
    <row r="45" spans="1:7" s="2" customFormat="1" ht="12.75" x14ac:dyDescent="0.2">
      <c r="A45" s="24" t="s">
        <v>50</v>
      </c>
      <c r="B45" s="40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2021-08-17T01:29:17Z</dcterms:created>
  <dcterms:modified xsi:type="dcterms:W3CDTF">2021-08-17T01:29:18Z</dcterms:modified>
</cp:coreProperties>
</file>