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J175" i="1"/>
  <c r="G175" i="1"/>
  <c r="G174" i="1"/>
  <c r="J174" i="1" s="1"/>
  <c r="J173" i="1"/>
  <c r="G173" i="1"/>
  <c r="G172" i="1"/>
  <c r="J172" i="1" s="1"/>
  <c r="J171" i="1"/>
  <c r="G171" i="1"/>
  <c r="G170" i="1"/>
  <c r="J170" i="1" s="1"/>
  <c r="I168" i="1"/>
  <c r="H168" i="1"/>
  <c r="G168" i="1"/>
  <c r="J168" i="1" s="1"/>
  <c r="F168" i="1"/>
  <c r="E168" i="1"/>
  <c r="G167" i="1"/>
  <c r="J167" i="1" s="1"/>
  <c r="J166" i="1"/>
  <c r="G166" i="1"/>
  <c r="G165" i="1"/>
  <c r="J165" i="1" s="1"/>
  <c r="J163" i="1"/>
  <c r="I163" i="1"/>
  <c r="H163" i="1"/>
  <c r="G163" i="1"/>
  <c r="F163" i="1"/>
  <c r="E163" i="1"/>
  <c r="G162" i="1"/>
  <c r="J162" i="1" s="1"/>
  <c r="J161" i="1"/>
  <c r="G161" i="1"/>
  <c r="G160" i="1"/>
  <c r="J160" i="1" s="1"/>
  <c r="J159" i="1"/>
  <c r="G159" i="1"/>
  <c r="G158" i="1"/>
  <c r="J158" i="1" s="1"/>
  <c r="J157" i="1"/>
  <c r="G157" i="1"/>
  <c r="G156" i="1"/>
  <c r="G153" i="1" s="1"/>
  <c r="J153" i="1" s="1"/>
  <c r="J155" i="1"/>
  <c r="G155" i="1"/>
  <c r="I153" i="1"/>
  <c r="H153" i="1"/>
  <c r="F153" i="1"/>
  <c r="E153" i="1"/>
  <c r="J152" i="1"/>
  <c r="G152" i="1"/>
  <c r="G151" i="1"/>
  <c r="G148" i="1" s="1"/>
  <c r="J148" i="1" s="1"/>
  <c r="J150" i="1"/>
  <c r="G150" i="1"/>
  <c r="I148" i="1"/>
  <c r="H148" i="1"/>
  <c r="F148" i="1"/>
  <c r="E148" i="1"/>
  <c r="J147" i="1"/>
  <c r="G147" i="1"/>
  <c r="G146" i="1"/>
  <c r="J146" i="1" s="1"/>
  <c r="J145" i="1"/>
  <c r="G145" i="1"/>
  <c r="G144" i="1"/>
  <c r="J144" i="1" s="1"/>
  <c r="J143" i="1"/>
  <c r="G143" i="1"/>
  <c r="G142" i="1"/>
  <c r="J142" i="1" s="1"/>
  <c r="J141" i="1"/>
  <c r="G141" i="1"/>
  <c r="G140" i="1"/>
  <c r="J140" i="1" s="1"/>
  <c r="J139" i="1"/>
  <c r="G139" i="1"/>
  <c r="I137" i="1"/>
  <c r="H137" i="1"/>
  <c r="G137" i="1"/>
  <c r="J137" i="1" s="1"/>
  <c r="F137" i="1"/>
  <c r="E137" i="1"/>
  <c r="J136" i="1"/>
  <c r="G136" i="1"/>
  <c r="G135" i="1"/>
  <c r="J135" i="1" s="1"/>
  <c r="J134" i="1"/>
  <c r="G134" i="1"/>
  <c r="G133" i="1"/>
  <c r="J133" i="1" s="1"/>
  <c r="J132" i="1"/>
  <c r="G132" i="1"/>
  <c r="G131" i="1"/>
  <c r="J131" i="1" s="1"/>
  <c r="J130" i="1"/>
  <c r="G130" i="1"/>
  <c r="G129" i="1"/>
  <c r="J129" i="1" s="1"/>
  <c r="J128" i="1"/>
  <c r="G128" i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H94" i="1" s="1"/>
  <c r="G95" i="1"/>
  <c r="J95" i="1" s="1"/>
  <c r="F95" i="1"/>
  <c r="E95" i="1"/>
  <c r="I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3" i="1"/>
  <c r="J83" i="1" s="1"/>
  <c r="G82" i="1"/>
  <c r="J82" i="1" s="1"/>
  <c r="G81" i="1"/>
  <c r="J81" i="1" s="1"/>
  <c r="I79" i="1"/>
  <c r="H79" i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J65" i="1"/>
  <c r="I64" i="1"/>
  <c r="H64" i="1"/>
  <c r="F64" i="1"/>
  <c r="E64" i="1"/>
  <c r="J63" i="1"/>
  <c r="G63" i="1"/>
  <c r="G62" i="1"/>
  <c r="J62" i="1" s="1"/>
  <c r="J61" i="1"/>
  <c r="G61" i="1"/>
  <c r="G60" i="1"/>
  <c r="J60" i="1" s="1"/>
  <c r="J59" i="1"/>
  <c r="G59" i="1"/>
  <c r="G58" i="1"/>
  <c r="J58" i="1" s="1"/>
  <c r="J57" i="1"/>
  <c r="G57" i="1"/>
  <c r="G56" i="1"/>
  <c r="G53" i="1" s="1"/>
  <c r="J53" i="1" s="1"/>
  <c r="J55" i="1"/>
  <c r="G55" i="1"/>
  <c r="I53" i="1"/>
  <c r="H53" i="1"/>
  <c r="F53" i="1"/>
  <c r="E53" i="1"/>
  <c r="J52" i="1"/>
  <c r="G52" i="1"/>
  <c r="G51" i="1"/>
  <c r="J51" i="1" s="1"/>
  <c r="J50" i="1"/>
  <c r="G50" i="1"/>
  <c r="G49" i="1"/>
  <c r="J49" i="1" s="1"/>
  <c r="J48" i="1"/>
  <c r="G48" i="1"/>
  <c r="G47" i="1"/>
  <c r="J47" i="1" s="1"/>
  <c r="J46" i="1"/>
  <c r="G46" i="1"/>
  <c r="G45" i="1"/>
  <c r="G42" i="1" s="1"/>
  <c r="J42" i="1" s="1"/>
  <c r="J44" i="1"/>
  <c r="G44" i="1"/>
  <c r="I42" i="1"/>
  <c r="H42" i="1"/>
  <c r="F42" i="1"/>
  <c r="E42" i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G31" i="1" s="1"/>
  <c r="J31" i="1" s="1"/>
  <c r="J33" i="1"/>
  <c r="G33" i="1"/>
  <c r="I31" i="1"/>
  <c r="H31" i="1"/>
  <c r="F31" i="1"/>
  <c r="E31" i="1"/>
  <c r="J30" i="1"/>
  <c r="G30" i="1"/>
  <c r="G29" i="1"/>
  <c r="J29" i="1" s="1"/>
  <c r="J28" i="1"/>
  <c r="G28" i="1"/>
  <c r="G27" i="1"/>
  <c r="J27" i="1" s="1"/>
  <c r="J26" i="1"/>
  <c r="G26" i="1"/>
  <c r="G25" i="1"/>
  <c r="J25" i="1" s="1"/>
  <c r="J24" i="1"/>
  <c r="G24" i="1"/>
  <c r="G23" i="1"/>
  <c r="G20" i="1" s="1"/>
  <c r="J20" i="1" s="1"/>
  <c r="J22" i="1"/>
  <c r="G22" i="1"/>
  <c r="I20" i="1"/>
  <c r="H20" i="1"/>
  <c r="F20" i="1"/>
  <c r="E20" i="1"/>
  <c r="J19" i="1"/>
  <c r="G19" i="1"/>
  <c r="G18" i="1"/>
  <c r="J18" i="1" s="1"/>
  <c r="J17" i="1"/>
  <c r="G17" i="1"/>
  <c r="G16" i="1"/>
  <c r="J16" i="1" s="1"/>
  <c r="J15" i="1"/>
  <c r="G15" i="1"/>
  <c r="G14" i="1"/>
  <c r="G11" i="1" s="1"/>
  <c r="J13" i="1"/>
  <c r="G13" i="1"/>
  <c r="I11" i="1"/>
  <c r="I10" i="1" s="1"/>
  <c r="I177" i="1" s="1"/>
  <c r="H11" i="1"/>
  <c r="H10" i="1" s="1"/>
  <c r="H177" i="1" s="1"/>
  <c r="F11" i="1"/>
  <c r="E11" i="1"/>
  <c r="E10" i="1" s="1"/>
  <c r="E177" i="1" s="1"/>
  <c r="F10" i="1"/>
  <c r="F177" i="1" s="1"/>
  <c r="J11" i="1" l="1"/>
  <c r="J14" i="1"/>
  <c r="J23" i="1"/>
  <c r="J34" i="1"/>
  <c r="J45" i="1"/>
  <c r="J56" i="1"/>
  <c r="G79" i="1"/>
  <c r="J79" i="1" s="1"/>
  <c r="G84" i="1"/>
  <c r="J84" i="1" s="1"/>
  <c r="G94" i="1"/>
  <c r="J94" i="1" s="1"/>
  <c r="G64" i="1"/>
  <c r="J64" i="1" s="1"/>
  <c r="J151" i="1"/>
  <c r="J156" i="1"/>
  <c r="G10" i="1" l="1"/>
  <c r="J10" i="1" l="1"/>
  <c r="G177" i="1"/>
  <c r="J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<sst xmlns="http://schemas.openxmlformats.org/spreadsheetml/2006/main" count="308" uniqueCount="163">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</sst>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27"/>
  <sheetViews>
    <sheetView showGridLines="0" tabSelected="1" topLeftCell="A142" workbookViewId="0">
      <selection activeCell="C23" sqref="C23:D23"/>
    </sheetView>
  </sheetViews>
  <sheetFormatPr baseColWidth="10" defaultRowHeight="15" x14ac:dyDescent="0.25"/>
  <cols>
    <col min="1" max="1" width="3" style="33" customWidth="1"/>
    <col min="2" max="2" width="3.28515625" style="33" customWidth="1"/>
    <col min="3" max="3" width="22" style="33" customWidth="1"/>
    <col min="4" max="4" width="18.71093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E11+E20+E31+E42+E53+E64+E69+E79+E84</f>
        <v>2565919142</v>
      </c>
      <c r="F10" s="16">
        <f t="shared" ref="F10:I10" si="0">F11+F20+F31+F42+F53+F64+F69+F79+F84</f>
        <v>365411256</v>
      </c>
      <c r="G10" s="16">
        <f t="shared" si="0"/>
        <v>2931330398</v>
      </c>
      <c r="H10" s="16">
        <f t="shared" si="0"/>
        <v>1492197520</v>
      </c>
      <c r="I10" s="16">
        <f t="shared" si="0"/>
        <v>1462861482</v>
      </c>
      <c r="J10" s="16">
        <f>G10-H10</f>
        <v>1439132878</v>
      </c>
      <c r="K10" s="17"/>
    </row>
    <row r="11" spans="1:11" s="2" customFormat="1" ht="12.75" customHeight="1" x14ac:dyDescent="0.25">
      <c r="A11" s="20" t="s">
        <v>15</v>
      </c>
      <c r="B11" s="19" t="s">
        <v>16</v>
      </c>
      <c r="C11" s="19"/>
      <c r="D11" s="19"/>
      <c r="E11" s="16">
        <f>SUM(E13:E19)</f>
        <v>1177614213</v>
      </c>
      <c r="F11" s="16">
        <f t="shared" ref="F11:I11" si="1">SUM(F13:F19)</f>
        <v>28030312</v>
      </c>
      <c r="G11" s="16">
        <f t="shared" si="1"/>
        <v>1205644525</v>
      </c>
      <c r="H11" s="16">
        <f t="shared" si="1"/>
        <v>493012160</v>
      </c>
      <c r="I11" s="16">
        <f t="shared" si="1"/>
        <v>471290556</v>
      </c>
      <c r="J11" s="16">
        <f t="shared" ref="J11:J74" si="2">G11-H11</f>
        <v>712632365</v>
      </c>
      <c r="K11" s="17"/>
    </row>
    <row r="12" spans="1:11" s="2" customFormat="1" ht="3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customHeight="1" x14ac:dyDescent="0.25">
      <c r="A13" s="14"/>
      <c r="B13" s="14" t="s">
        <v>17</v>
      </c>
      <c r="C13" s="21" t="s">
        <v>18</v>
      </c>
      <c r="D13" s="21"/>
      <c r="E13" s="15">
        <v>382486584</v>
      </c>
      <c r="F13" s="15">
        <v>5767867</v>
      </c>
      <c r="G13" s="15">
        <f>E13+F13</f>
        <v>388254451</v>
      </c>
      <c r="H13" s="15">
        <v>190368811</v>
      </c>
      <c r="I13" s="15">
        <v>177308278</v>
      </c>
      <c r="J13" s="15">
        <f t="shared" si="2"/>
        <v>197885640</v>
      </c>
      <c r="K13" s="17"/>
    </row>
    <row r="14" spans="1:11" s="2" customFormat="1" ht="25.5" customHeight="1" x14ac:dyDescent="0.25">
      <c r="A14" s="14"/>
      <c r="B14" s="14" t="s">
        <v>19</v>
      </c>
      <c r="C14" s="21" t="s">
        <v>20</v>
      </c>
      <c r="D14" s="21"/>
      <c r="E14" s="15">
        <v>69189849</v>
      </c>
      <c r="F14" s="15">
        <v>4657862</v>
      </c>
      <c r="G14" s="15">
        <f t="shared" ref="G14:G19" si="3">E14+F14</f>
        <v>73847711</v>
      </c>
      <c r="H14" s="15">
        <v>45964129</v>
      </c>
      <c r="I14" s="15">
        <v>43361295</v>
      </c>
      <c r="J14" s="15">
        <f t="shared" si="2"/>
        <v>27883582</v>
      </c>
      <c r="K14" s="17"/>
    </row>
    <row r="15" spans="1:11" s="2" customFormat="1" ht="12.75" customHeight="1" x14ac:dyDescent="0.25">
      <c r="A15" s="14"/>
      <c r="B15" s="14" t="s">
        <v>21</v>
      </c>
      <c r="C15" s="22" t="s">
        <v>22</v>
      </c>
      <c r="D15" s="22"/>
      <c r="E15" s="15">
        <v>521114178</v>
      </c>
      <c r="F15" s="15">
        <v>10414924</v>
      </c>
      <c r="G15" s="15">
        <f t="shared" si="3"/>
        <v>531529102</v>
      </c>
      <c r="H15" s="15">
        <v>184205978</v>
      </c>
      <c r="I15" s="15">
        <v>180065501</v>
      </c>
      <c r="J15" s="15">
        <f t="shared" si="2"/>
        <v>347323124</v>
      </c>
      <c r="K15" s="17"/>
    </row>
    <row r="16" spans="1:11" s="2" customFormat="1" ht="12.75" customHeight="1" x14ac:dyDescent="0.25">
      <c r="A16" s="14"/>
      <c r="B16" s="14" t="s">
        <v>23</v>
      </c>
      <c r="C16" s="22" t="s">
        <v>24</v>
      </c>
      <c r="D16" s="22"/>
      <c r="E16" s="15">
        <v>88934630</v>
      </c>
      <c r="F16" s="15">
        <v>885450</v>
      </c>
      <c r="G16" s="15">
        <f t="shared" si="3"/>
        <v>89820080</v>
      </c>
      <c r="H16" s="15">
        <v>27510162</v>
      </c>
      <c r="I16" s="15">
        <v>26556705</v>
      </c>
      <c r="J16" s="15">
        <f t="shared" si="2"/>
        <v>62309918</v>
      </c>
      <c r="K16" s="17"/>
    </row>
    <row r="17" spans="1:11" s="2" customFormat="1" ht="12.75" customHeight="1" x14ac:dyDescent="0.25">
      <c r="A17" s="14"/>
      <c r="B17" s="14" t="s">
        <v>25</v>
      </c>
      <c r="C17" s="22" t="s">
        <v>26</v>
      </c>
      <c r="D17" s="22"/>
      <c r="E17" s="15">
        <v>79958401</v>
      </c>
      <c r="F17" s="15">
        <v>1688086</v>
      </c>
      <c r="G17" s="15">
        <f t="shared" si="3"/>
        <v>81646487</v>
      </c>
      <c r="H17" s="15">
        <v>39220735</v>
      </c>
      <c r="I17" s="15">
        <v>38378792</v>
      </c>
      <c r="J17" s="15">
        <f t="shared" si="2"/>
        <v>42425752</v>
      </c>
      <c r="K17" s="17"/>
    </row>
    <row r="18" spans="1:11" s="2" customFormat="1" ht="12.75" customHeight="1" x14ac:dyDescent="0.25">
      <c r="A18" s="14"/>
      <c r="B18" s="14" t="s">
        <v>27</v>
      </c>
      <c r="C18" s="22" t="s">
        <v>28</v>
      </c>
      <c r="D18" s="22"/>
      <c r="E18" s="15">
        <v>2525871</v>
      </c>
      <c r="F18" s="15">
        <v>-342886</v>
      </c>
      <c r="G18" s="15">
        <f t="shared" si="3"/>
        <v>2182985</v>
      </c>
      <c r="H18" s="15">
        <v>0</v>
      </c>
      <c r="I18" s="15">
        <v>0</v>
      </c>
      <c r="J18" s="15">
        <f t="shared" si="2"/>
        <v>2182985</v>
      </c>
      <c r="K18" s="17"/>
    </row>
    <row r="19" spans="1:11" s="2" customFormat="1" ht="12.75" customHeight="1" x14ac:dyDescent="0.25">
      <c r="A19" s="14"/>
      <c r="B19" s="14" t="s">
        <v>29</v>
      </c>
      <c r="C19" s="22" t="s">
        <v>30</v>
      </c>
      <c r="D19" s="22"/>
      <c r="E19" s="15">
        <v>33404700</v>
      </c>
      <c r="F19" s="15">
        <v>4959009</v>
      </c>
      <c r="G19" s="15">
        <f t="shared" si="3"/>
        <v>38363709</v>
      </c>
      <c r="H19" s="15">
        <v>5742345</v>
      </c>
      <c r="I19" s="15">
        <v>5619985</v>
      </c>
      <c r="J19" s="15">
        <f t="shared" si="2"/>
        <v>32621364</v>
      </c>
      <c r="K19" s="17"/>
    </row>
    <row r="20" spans="1:11" s="2" customFormat="1" ht="12.75" customHeight="1" x14ac:dyDescent="0.25">
      <c r="A20" s="20" t="s">
        <v>31</v>
      </c>
      <c r="B20" s="19" t="s">
        <v>32</v>
      </c>
      <c r="C20" s="19"/>
      <c r="D20" s="19"/>
      <c r="E20" s="16">
        <f>SUM(E22:E30)</f>
        <v>219541121</v>
      </c>
      <c r="F20" s="16">
        <f t="shared" ref="F20:I20" si="4">SUM(F22:F30)</f>
        <v>44291012</v>
      </c>
      <c r="G20" s="16">
        <f t="shared" si="4"/>
        <v>263832133</v>
      </c>
      <c r="H20" s="16">
        <f t="shared" si="4"/>
        <v>166061926</v>
      </c>
      <c r="I20" s="16">
        <f t="shared" si="4"/>
        <v>165669451</v>
      </c>
      <c r="J20" s="16">
        <f t="shared" si="2"/>
        <v>97770207</v>
      </c>
      <c r="K20" s="17"/>
    </row>
    <row r="21" spans="1:11" s="2" customFormat="1" ht="3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customHeight="1" x14ac:dyDescent="0.25">
      <c r="A22" s="14"/>
      <c r="B22" s="14" t="s">
        <v>33</v>
      </c>
      <c r="C22" s="21" t="s">
        <v>34</v>
      </c>
      <c r="D22" s="21"/>
      <c r="E22" s="15">
        <v>135335552</v>
      </c>
      <c r="F22" s="15">
        <v>34677132</v>
      </c>
      <c r="G22" s="15">
        <f>E22+F22</f>
        <v>170012684</v>
      </c>
      <c r="H22" s="15">
        <v>129559399</v>
      </c>
      <c r="I22" s="15">
        <v>129446063</v>
      </c>
      <c r="J22" s="15">
        <f t="shared" si="2"/>
        <v>40453285</v>
      </c>
      <c r="K22" s="17"/>
    </row>
    <row r="23" spans="1:11" s="2" customFormat="1" ht="12.75" customHeight="1" x14ac:dyDescent="0.25">
      <c r="A23" s="14"/>
      <c r="B23" s="14" t="s">
        <v>35</v>
      </c>
      <c r="C23" s="22" t="s">
        <v>36</v>
      </c>
      <c r="D23" s="22"/>
      <c r="E23" s="15">
        <v>27129044</v>
      </c>
      <c r="F23" s="15">
        <v>4979426</v>
      </c>
      <c r="G23" s="15">
        <f t="shared" ref="G23:G30" si="5">E23+F23</f>
        <v>32108470</v>
      </c>
      <c r="H23" s="15">
        <v>10656879</v>
      </c>
      <c r="I23" s="15">
        <v>10557471</v>
      </c>
      <c r="J23" s="15">
        <f t="shared" si="2"/>
        <v>21451591</v>
      </c>
      <c r="K23" s="17"/>
    </row>
    <row r="24" spans="1:11" s="2" customFormat="1" ht="25.5" customHeight="1" x14ac:dyDescent="0.25">
      <c r="A24" s="14"/>
      <c r="B24" s="14" t="s">
        <v>37</v>
      </c>
      <c r="C24" s="21" t="s">
        <v>38</v>
      </c>
      <c r="D24" s="21"/>
      <c r="E24" s="15">
        <v>3000</v>
      </c>
      <c r="F24" s="15">
        <v>2299</v>
      </c>
      <c r="G24" s="15">
        <f t="shared" si="5"/>
        <v>5299</v>
      </c>
      <c r="H24" s="15">
        <v>105</v>
      </c>
      <c r="I24" s="15">
        <v>105</v>
      </c>
      <c r="J24" s="15">
        <f t="shared" si="2"/>
        <v>5194</v>
      </c>
      <c r="K24" s="17"/>
    </row>
    <row r="25" spans="1:11" s="2" customFormat="1" ht="25.5" customHeight="1" x14ac:dyDescent="0.25">
      <c r="A25" s="14"/>
      <c r="B25" s="14" t="s">
        <v>39</v>
      </c>
      <c r="C25" s="21" t="s">
        <v>40</v>
      </c>
      <c r="D25" s="21"/>
      <c r="E25" s="15">
        <v>517809</v>
      </c>
      <c r="F25" s="15">
        <v>2641908</v>
      </c>
      <c r="G25" s="15">
        <f t="shared" si="5"/>
        <v>3159717</v>
      </c>
      <c r="H25" s="15">
        <v>1787546</v>
      </c>
      <c r="I25" s="15">
        <v>1782588</v>
      </c>
      <c r="J25" s="15">
        <f t="shared" si="2"/>
        <v>1372171</v>
      </c>
      <c r="K25" s="17"/>
    </row>
    <row r="26" spans="1:11" s="2" customFormat="1" ht="25.5" customHeight="1" x14ac:dyDescent="0.25">
      <c r="A26" s="14"/>
      <c r="B26" s="14" t="s">
        <v>41</v>
      </c>
      <c r="C26" s="21" t="s">
        <v>42</v>
      </c>
      <c r="D26" s="21"/>
      <c r="E26" s="15">
        <v>5874543</v>
      </c>
      <c r="F26" s="15">
        <v>173671</v>
      </c>
      <c r="G26" s="15">
        <f t="shared" si="5"/>
        <v>6048214</v>
      </c>
      <c r="H26" s="15">
        <v>3364853</v>
      </c>
      <c r="I26" s="15">
        <v>3294027</v>
      </c>
      <c r="J26" s="15">
        <f t="shared" si="2"/>
        <v>2683361</v>
      </c>
      <c r="K26" s="17"/>
    </row>
    <row r="27" spans="1:11" s="2" customFormat="1" ht="12.75" customHeight="1" x14ac:dyDescent="0.25">
      <c r="A27" s="14"/>
      <c r="B27" s="14" t="s">
        <v>43</v>
      </c>
      <c r="C27" s="22" t="s">
        <v>44</v>
      </c>
      <c r="D27" s="22"/>
      <c r="E27" s="15">
        <v>46564361</v>
      </c>
      <c r="F27" s="15">
        <v>-548883</v>
      </c>
      <c r="G27" s="15">
        <f t="shared" si="5"/>
        <v>46015478</v>
      </c>
      <c r="H27" s="15">
        <v>15889386</v>
      </c>
      <c r="I27" s="15">
        <v>15874939</v>
      </c>
      <c r="J27" s="15">
        <f t="shared" si="2"/>
        <v>30126092</v>
      </c>
      <c r="K27" s="17"/>
    </row>
    <row r="28" spans="1:11" s="2" customFormat="1" ht="25.5" customHeight="1" x14ac:dyDescent="0.25">
      <c r="A28" s="14"/>
      <c r="B28" s="14" t="s">
        <v>45</v>
      </c>
      <c r="C28" s="21" t="s">
        <v>46</v>
      </c>
      <c r="D28" s="21"/>
      <c r="E28" s="15">
        <v>3351211</v>
      </c>
      <c r="F28" s="15">
        <v>1777776</v>
      </c>
      <c r="G28" s="15">
        <f t="shared" si="5"/>
        <v>5128987</v>
      </c>
      <c r="H28" s="15">
        <v>4112718</v>
      </c>
      <c r="I28" s="15">
        <v>4112118</v>
      </c>
      <c r="J28" s="15">
        <f t="shared" si="2"/>
        <v>1016269</v>
      </c>
      <c r="K28" s="17"/>
    </row>
    <row r="29" spans="1:11" s="2" customFormat="1" ht="12.75" customHeight="1" x14ac:dyDescent="0.25">
      <c r="A29" s="14"/>
      <c r="B29" s="14" t="s">
        <v>47</v>
      </c>
      <c r="C29" s="22" t="s">
        <v>48</v>
      </c>
      <c r="D29" s="22"/>
      <c r="E29" s="15">
        <v>0</v>
      </c>
      <c r="F29" s="15">
        <v>40409</v>
      </c>
      <c r="G29" s="15">
        <f t="shared" si="5"/>
        <v>40409</v>
      </c>
      <c r="H29" s="15">
        <v>40409</v>
      </c>
      <c r="I29" s="15">
        <v>40409</v>
      </c>
      <c r="J29" s="15">
        <f t="shared" si="2"/>
        <v>0</v>
      </c>
      <c r="K29" s="17"/>
    </row>
    <row r="30" spans="1:11" s="2" customFormat="1" ht="25.5" customHeight="1" x14ac:dyDescent="0.25">
      <c r="A30" s="14"/>
      <c r="B30" s="14" t="s">
        <v>49</v>
      </c>
      <c r="C30" s="21" t="s">
        <v>50</v>
      </c>
      <c r="D30" s="21"/>
      <c r="E30" s="15">
        <v>765601</v>
      </c>
      <c r="F30" s="15">
        <v>547274</v>
      </c>
      <c r="G30" s="15">
        <f t="shared" si="5"/>
        <v>1312875</v>
      </c>
      <c r="H30" s="15">
        <v>650631</v>
      </c>
      <c r="I30" s="15">
        <v>561731</v>
      </c>
      <c r="J30" s="15">
        <f t="shared" si="2"/>
        <v>662244</v>
      </c>
      <c r="K30" s="17"/>
    </row>
    <row r="31" spans="1:11" s="2" customFormat="1" ht="12.75" customHeight="1" x14ac:dyDescent="0.25">
      <c r="A31" s="20" t="s">
        <v>51</v>
      </c>
      <c r="B31" s="19" t="s">
        <v>52</v>
      </c>
      <c r="C31" s="19"/>
      <c r="D31" s="19"/>
      <c r="E31" s="16">
        <f t="shared" ref="E31:I31" si="6">SUM(E33:E41)</f>
        <v>482674841</v>
      </c>
      <c r="F31" s="16">
        <f t="shared" si="6"/>
        <v>79432240</v>
      </c>
      <c r="G31" s="16">
        <f t="shared" si="6"/>
        <v>562107081</v>
      </c>
      <c r="H31" s="16">
        <f t="shared" si="6"/>
        <v>227123267</v>
      </c>
      <c r="I31" s="16">
        <f t="shared" si="6"/>
        <v>220058419</v>
      </c>
      <c r="J31" s="16">
        <f t="shared" si="2"/>
        <v>334983814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customHeight="1" x14ac:dyDescent="0.25">
      <c r="A33" s="14"/>
      <c r="B33" s="14" t="s">
        <v>53</v>
      </c>
      <c r="C33" s="22" t="s">
        <v>54</v>
      </c>
      <c r="D33" s="22"/>
      <c r="E33" s="15">
        <v>48238148</v>
      </c>
      <c r="F33" s="15">
        <v>3098359</v>
      </c>
      <c r="G33" s="15">
        <f>E33+F33</f>
        <v>51336507</v>
      </c>
      <c r="H33" s="15">
        <v>22082874</v>
      </c>
      <c r="I33" s="15">
        <v>21694193</v>
      </c>
      <c r="J33" s="15">
        <f t="shared" si="2"/>
        <v>29253633</v>
      </c>
      <c r="K33" s="17"/>
    </row>
    <row r="34" spans="1:11" s="2" customFormat="1" ht="12.75" customHeight="1" x14ac:dyDescent="0.25">
      <c r="A34" s="14"/>
      <c r="B34" s="14" t="s">
        <v>55</v>
      </c>
      <c r="C34" s="22" t="s">
        <v>56</v>
      </c>
      <c r="D34" s="22"/>
      <c r="E34" s="15">
        <v>46057161</v>
      </c>
      <c r="F34" s="15">
        <v>13077783</v>
      </c>
      <c r="G34" s="15">
        <f t="shared" ref="G34:G41" si="7">E34+F34</f>
        <v>59134944</v>
      </c>
      <c r="H34" s="15">
        <v>21229444</v>
      </c>
      <c r="I34" s="15">
        <v>20951741</v>
      </c>
      <c r="J34" s="15">
        <f t="shared" si="2"/>
        <v>37905500</v>
      </c>
      <c r="K34" s="17"/>
    </row>
    <row r="35" spans="1:11" s="2" customFormat="1" ht="25.5" customHeight="1" x14ac:dyDescent="0.25">
      <c r="A35" s="14"/>
      <c r="B35" s="14" t="s">
        <v>57</v>
      </c>
      <c r="C35" s="21" t="s">
        <v>58</v>
      </c>
      <c r="D35" s="21"/>
      <c r="E35" s="15">
        <v>224490823</v>
      </c>
      <c r="F35" s="15">
        <v>15136254</v>
      </c>
      <c r="G35" s="15">
        <f t="shared" si="7"/>
        <v>239627077</v>
      </c>
      <c r="H35" s="15">
        <v>102863179</v>
      </c>
      <c r="I35" s="15">
        <v>97170895</v>
      </c>
      <c r="J35" s="15">
        <f t="shared" si="2"/>
        <v>136763898</v>
      </c>
      <c r="K35" s="17"/>
    </row>
    <row r="36" spans="1:11" s="2" customFormat="1" ht="12.75" customHeight="1" x14ac:dyDescent="0.25">
      <c r="A36" s="14"/>
      <c r="B36" s="14" t="s">
        <v>59</v>
      </c>
      <c r="C36" s="22" t="s">
        <v>60</v>
      </c>
      <c r="D36" s="22"/>
      <c r="E36" s="15">
        <v>41645373</v>
      </c>
      <c r="F36" s="15">
        <v>-14191098</v>
      </c>
      <c r="G36" s="15">
        <f t="shared" si="7"/>
        <v>27454275</v>
      </c>
      <c r="H36" s="15">
        <v>11495489</v>
      </c>
      <c r="I36" s="15">
        <v>11445489</v>
      </c>
      <c r="J36" s="15">
        <f t="shared" si="2"/>
        <v>15958786</v>
      </c>
      <c r="K36" s="17"/>
    </row>
    <row r="37" spans="1:11" s="2" customFormat="1" ht="25.5" customHeight="1" x14ac:dyDescent="0.25">
      <c r="A37" s="14"/>
      <c r="B37" s="14" t="s">
        <v>61</v>
      </c>
      <c r="C37" s="21" t="s">
        <v>62</v>
      </c>
      <c r="D37" s="21"/>
      <c r="E37" s="15">
        <v>41118652</v>
      </c>
      <c r="F37" s="15">
        <v>-397811</v>
      </c>
      <c r="G37" s="15">
        <f t="shared" si="7"/>
        <v>40720841</v>
      </c>
      <c r="H37" s="15">
        <v>11541105</v>
      </c>
      <c r="I37" s="15">
        <v>11304936</v>
      </c>
      <c r="J37" s="15">
        <f t="shared" si="2"/>
        <v>29179736</v>
      </c>
      <c r="K37" s="17"/>
    </row>
    <row r="38" spans="1:11" s="2" customFormat="1" ht="12.75" customHeight="1" x14ac:dyDescent="0.25">
      <c r="A38" s="14"/>
      <c r="B38" s="14" t="s">
        <v>63</v>
      </c>
      <c r="C38" s="21" t="s">
        <v>64</v>
      </c>
      <c r="D38" s="21"/>
      <c r="E38" s="15">
        <v>4950130</v>
      </c>
      <c r="F38" s="15">
        <v>2320394</v>
      </c>
      <c r="G38" s="15">
        <f t="shared" si="7"/>
        <v>7270524</v>
      </c>
      <c r="H38" s="15">
        <v>2702149</v>
      </c>
      <c r="I38" s="15">
        <v>2641973</v>
      </c>
      <c r="J38" s="15">
        <f t="shared" si="2"/>
        <v>4568375</v>
      </c>
      <c r="K38" s="17"/>
    </row>
    <row r="39" spans="1:11" s="2" customFormat="1" ht="12.75" customHeight="1" x14ac:dyDescent="0.25">
      <c r="A39" s="14"/>
      <c r="B39" s="14" t="s">
        <v>65</v>
      </c>
      <c r="C39" s="22" t="s">
        <v>66</v>
      </c>
      <c r="D39" s="22"/>
      <c r="E39" s="15">
        <v>51377981</v>
      </c>
      <c r="F39" s="15">
        <v>9966365</v>
      </c>
      <c r="G39" s="15">
        <f t="shared" si="7"/>
        <v>61344346</v>
      </c>
      <c r="H39" s="15">
        <v>17513240</v>
      </c>
      <c r="I39" s="15">
        <v>17359878</v>
      </c>
      <c r="J39" s="15">
        <f t="shared" si="2"/>
        <v>43831106</v>
      </c>
      <c r="K39" s="17"/>
    </row>
    <row r="40" spans="1:11" s="2" customFormat="1" ht="12.75" customHeight="1" x14ac:dyDescent="0.25">
      <c r="A40" s="14"/>
      <c r="B40" s="14" t="s">
        <v>67</v>
      </c>
      <c r="C40" s="22" t="s">
        <v>68</v>
      </c>
      <c r="D40" s="22"/>
      <c r="E40" s="15">
        <v>586369</v>
      </c>
      <c r="F40" s="15">
        <v>48758779</v>
      </c>
      <c r="G40" s="15">
        <f t="shared" si="7"/>
        <v>49345148</v>
      </c>
      <c r="H40" s="15">
        <v>29548739</v>
      </c>
      <c r="I40" s="15">
        <v>29534700</v>
      </c>
      <c r="J40" s="15">
        <f t="shared" si="2"/>
        <v>19796409</v>
      </c>
      <c r="K40" s="17"/>
    </row>
    <row r="41" spans="1:11" s="2" customFormat="1" ht="12.75" customHeight="1" x14ac:dyDescent="0.25">
      <c r="A41" s="14"/>
      <c r="B41" s="14" t="s">
        <v>69</v>
      </c>
      <c r="C41" s="22" t="s">
        <v>70</v>
      </c>
      <c r="D41" s="22"/>
      <c r="E41" s="15">
        <v>24210204</v>
      </c>
      <c r="F41" s="15">
        <v>1663215</v>
      </c>
      <c r="G41" s="15">
        <f t="shared" si="7"/>
        <v>25873419</v>
      </c>
      <c r="H41" s="15">
        <v>8147048</v>
      </c>
      <c r="I41" s="15">
        <v>7954614</v>
      </c>
      <c r="J41" s="15">
        <f t="shared" si="2"/>
        <v>17726371</v>
      </c>
      <c r="K41" s="17"/>
    </row>
    <row r="42" spans="1:11" s="2" customFormat="1" ht="25.5" customHeight="1" x14ac:dyDescent="0.25">
      <c r="A42" s="20" t="s">
        <v>71</v>
      </c>
      <c r="B42" s="23" t="s">
        <v>72</v>
      </c>
      <c r="C42" s="23"/>
      <c r="D42" s="23"/>
      <c r="E42" s="16">
        <f>SUM(E44:E52)</f>
        <v>644012302</v>
      </c>
      <c r="F42" s="16">
        <f t="shared" ref="F42:I42" si="8">SUM(F44:F52)</f>
        <v>234797068</v>
      </c>
      <c r="G42" s="16">
        <f t="shared" si="8"/>
        <v>878809370</v>
      </c>
      <c r="H42" s="16">
        <f t="shared" si="8"/>
        <v>593003149</v>
      </c>
      <c r="I42" s="16">
        <f t="shared" si="8"/>
        <v>592992576</v>
      </c>
      <c r="J42" s="16">
        <f t="shared" si="2"/>
        <v>285806221</v>
      </c>
      <c r="K42" s="17"/>
    </row>
    <row r="43" spans="1:11" s="2" customFormat="1" ht="3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customHeight="1" x14ac:dyDescent="0.25">
      <c r="A44" s="14"/>
      <c r="B44" s="14" t="s">
        <v>73</v>
      </c>
      <c r="C44" s="21" t="s">
        <v>74</v>
      </c>
      <c r="D44" s="21"/>
      <c r="E44" s="15">
        <v>381644777</v>
      </c>
      <c r="F44" s="15">
        <v>230309887</v>
      </c>
      <c r="G44" s="15">
        <f>E44+F44</f>
        <v>611954664</v>
      </c>
      <c r="H44" s="15">
        <v>409612197</v>
      </c>
      <c r="I44" s="15">
        <v>409612197</v>
      </c>
      <c r="J44" s="15">
        <f t="shared" si="2"/>
        <v>202342467</v>
      </c>
      <c r="K44" s="17"/>
    </row>
    <row r="45" spans="1:11" s="2" customFormat="1" ht="12.75" customHeight="1" x14ac:dyDescent="0.25">
      <c r="A45" s="14"/>
      <c r="B45" s="14" t="s">
        <v>75</v>
      </c>
      <c r="C45" s="22" t="s">
        <v>76</v>
      </c>
      <c r="D45" s="22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customHeight="1" x14ac:dyDescent="0.25">
      <c r="A46" s="14"/>
      <c r="B46" s="14" t="s">
        <v>77</v>
      </c>
      <c r="C46" s="22" t="s">
        <v>78</v>
      </c>
      <c r="D46" s="22"/>
      <c r="E46" s="15">
        <v>22480654</v>
      </c>
      <c r="F46" s="15">
        <v>-554549</v>
      </c>
      <c r="G46" s="15">
        <f t="shared" si="9"/>
        <v>21926105</v>
      </c>
      <c r="H46" s="15">
        <v>19622782</v>
      </c>
      <c r="I46" s="15">
        <v>19612209</v>
      </c>
      <c r="J46" s="15">
        <f t="shared" si="2"/>
        <v>2303323</v>
      </c>
      <c r="K46" s="17"/>
    </row>
    <row r="47" spans="1:11" s="2" customFormat="1" ht="12.75" customHeight="1" x14ac:dyDescent="0.25">
      <c r="A47" s="14"/>
      <c r="B47" s="14" t="s">
        <v>79</v>
      </c>
      <c r="C47" s="22" t="s">
        <v>80</v>
      </c>
      <c r="D47" s="22"/>
      <c r="E47" s="15">
        <v>239886871</v>
      </c>
      <c r="F47" s="15">
        <v>5041730</v>
      </c>
      <c r="G47" s="15">
        <f t="shared" si="9"/>
        <v>244928601</v>
      </c>
      <c r="H47" s="15">
        <v>163768170</v>
      </c>
      <c r="I47" s="15">
        <v>163768170</v>
      </c>
      <c r="J47" s="15">
        <f t="shared" si="2"/>
        <v>81160431</v>
      </c>
      <c r="K47" s="17"/>
    </row>
    <row r="48" spans="1:11" s="2" customFormat="1" ht="12.75" customHeight="1" x14ac:dyDescent="0.25">
      <c r="A48" s="14"/>
      <c r="B48" s="14" t="s">
        <v>81</v>
      </c>
      <c r="C48" s="22" t="s">
        <v>82</v>
      </c>
      <c r="D48" s="22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customHeight="1" x14ac:dyDescent="0.25">
      <c r="A49" s="14"/>
      <c r="B49" s="14" t="s">
        <v>83</v>
      </c>
      <c r="C49" s="21" t="s">
        <v>84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customHeight="1" x14ac:dyDescent="0.25">
      <c r="A50" s="14"/>
      <c r="B50" s="14" t="s">
        <v>85</v>
      </c>
      <c r="C50" s="22" t="s">
        <v>86</v>
      </c>
      <c r="D50" s="22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customHeight="1" x14ac:dyDescent="0.25">
      <c r="A51" s="14"/>
      <c r="B51" s="14" t="s">
        <v>87</v>
      </c>
      <c r="C51" s="22" t="s">
        <v>88</v>
      </c>
      <c r="D51" s="22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customHeight="1" x14ac:dyDescent="0.25">
      <c r="A52" s="14"/>
      <c r="B52" s="14" t="s">
        <v>89</v>
      </c>
      <c r="C52" s="22" t="s">
        <v>90</v>
      </c>
      <c r="D52" s="22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customHeight="1" x14ac:dyDescent="0.25">
      <c r="A53" s="20" t="s">
        <v>91</v>
      </c>
      <c r="B53" s="19" t="s">
        <v>92</v>
      </c>
      <c r="C53" s="19"/>
      <c r="D53" s="19"/>
      <c r="E53" s="16">
        <f>SUM(E55:E63)</f>
        <v>16136665</v>
      </c>
      <c r="F53" s="16">
        <f t="shared" ref="F53:I53" si="10">SUM(F55:F63)</f>
        <v>4800624</v>
      </c>
      <c r="G53" s="16">
        <f t="shared" si="10"/>
        <v>20937289</v>
      </c>
      <c r="H53" s="16">
        <f t="shared" si="10"/>
        <v>12997018</v>
      </c>
      <c r="I53" s="16">
        <f t="shared" si="10"/>
        <v>12850480</v>
      </c>
      <c r="J53" s="16">
        <f t="shared" si="2"/>
        <v>7940271</v>
      </c>
      <c r="K53" s="17"/>
    </row>
    <row r="54" spans="1:11" s="2" customFormat="1" ht="3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customHeight="1" x14ac:dyDescent="0.25">
      <c r="A55" s="14"/>
      <c r="B55" s="14" t="s">
        <v>93</v>
      </c>
      <c r="C55" s="22" t="s">
        <v>94</v>
      </c>
      <c r="D55" s="22"/>
      <c r="E55" s="15">
        <v>9721774</v>
      </c>
      <c r="F55" s="15">
        <v>-7373173</v>
      </c>
      <c r="G55" s="15">
        <f>E55+F55</f>
        <v>2348601</v>
      </c>
      <c r="H55" s="15">
        <v>1021680</v>
      </c>
      <c r="I55" s="15">
        <v>875142</v>
      </c>
      <c r="J55" s="15">
        <f t="shared" si="2"/>
        <v>1326921</v>
      </c>
      <c r="K55" s="17"/>
    </row>
    <row r="56" spans="1:11" s="2" customFormat="1" ht="12.75" customHeight="1" x14ac:dyDescent="0.25">
      <c r="A56" s="14"/>
      <c r="B56" s="14" t="s">
        <v>95</v>
      </c>
      <c r="C56" s="22" t="s">
        <v>96</v>
      </c>
      <c r="D56" s="22"/>
      <c r="E56" s="15">
        <v>2845121</v>
      </c>
      <c r="F56" s="15">
        <v>-2673544</v>
      </c>
      <c r="G56" s="15">
        <f t="shared" ref="G56:G63" si="11">E56+F56</f>
        <v>171577</v>
      </c>
      <c r="H56" s="15">
        <v>131012</v>
      </c>
      <c r="I56" s="15">
        <v>131012</v>
      </c>
      <c r="J56" s="15">
        <f t="shared" si="2"/>
        <v>40565</v>
      </c>
      <c r="K56" s="17"/>
    </row>
    <row r="57" spans="1:11" s="2" customFormat="1" ht="12.75" customHeight="1" x14ac:dyDescent="0.25">
      <c r="A57" s="14"/>
      <c r="B57" s="14" t="s">
        <v>97</v>
      </c>
      <c r="C57" s="22" t="s">
        <v>98</v>
      </c>
      <c r="D57" s="22"/>
      <c r="E57" s="15">
        <v>0</v>
      </c>
      <c r="F57" s="15">
        <v>89436</v>
      </c>
      <c r="G57" s="15">
        <f t="shared" si="11"/>
        <v>89436</v>
      </c>
      <c r="H57" s="15">
        <v>8236</v>
      </c>
      <c r="I57" s="15">
        <v>8236</v>
      </c>
      <c r="J57" s="15">
        <f t="shared" si="2"/>
        <v>81200</v>
      </c>
      <c r="K57" s="17"/>
    </row>
    <row r="58" spans="1:11" s="2" customFormat="1" ht="12.75" customHeight="1" x14ac:dyDescent="0.25">
      <c r="A58" s="14"/>
      <c r="B58" s="14" t="s">
        <v>99</v>
      </c>
      <c r="C58" s="22" t="s">
        <v>100</v>
      </c>
      <c r="D58" s="22"/>
      <c r="E58" s="15">
        <v>1471770</v>
      </c>
      <c r="F58" s="15">
        <v>4633463</v>
      </c>
      <c r="G58" s="15">
        <f t="shared" si="11"/>
        <v>6105233</v>
      </c>
      <c r="H58" s="15">
        <v>1620000</v>
      </c>
      <c r="I58" s="15">
        <v>1620000</v>
      </c>
      <c r="J58" s="15">
        <f t="shared" si="2"/>
        <v>4485233</v>
      </c>
      <c r="K58" s="17"/>
    </row>
    <row r="59" spans="1:11" s="2" customFormat="1" ht="12.75" customHeight="1" x14ac:dyDescent="0.25">
      <c r="A59" s="14"/>
      <c r="B59" s="14" t="s">
        <v>101</v>
      </c>
      <c r="C59" s="22" t="s">
        <v>102</v>
      </c>
      <c r="D59" s="22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customHeight="1" x14ac:dyDescent="0.25">
      <c r="A60" s="14"/>
      <c r="B60" s="14" t="s">
        <v>103</v>
      </c>
      <c r="C60" s="22" t="s">
        <v>104</v>
      </c>
      <c r="D60" s="22"/>
      <c r="E60" s="15">
        <v>2058000</v>
      </c>
      <c r="F60" s="15">
        <v>-1428563</v>
      </c>
      <c r="G60" s="15">
        <f t="shared" si="11"/>
        <v>629437</v>
      </c>
      <c r="H60" s="15">
        <v>125766</v>
      </c>
      <c r="I60" s="15">
        <v>125766</v>
      </c>
      <c r="J60" s="15">
        <f t="shared" si="2"/>
        <v>503671</v>
      </c>
      <c r="K60" s="17"/>
    </row>
    <row r="61" spans="1:11" s="2" customFormat="1" ht="12.75" customHeight="1" x14ac:dyDescent="0.25">
      <c r="A61" s="14"/>
      <c r="B61" s="14" t="s">
        <v>105</v>
      </c>
      <c r="C61" s="22" t="s">
        <v>106</v>
      </c>
      <c r="D61" s="22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customHeight="1" x14ac:dyDescent="0.25">
      <c r="A62" s="14"/>
      <c r="B62" s="14" t="s">
        <v>107</v>
      </c>
      <c r="C62" s="22" t="s">
        <v>108</v>
      </c>
      <c r="D62" s="22"/>
      <c r="E62" s="15">
        <v>0</v>
      </c>
      <c r="F62" s="15">
        <v>11047344</v>
      </c>
      <c r="G62" s="15">
        <f t="shared" si="11"/>
        <v>11047344</v>
      </c>
      <c r="H62" s="15">
        <v>10033185</v>
      </c>
      <c r="I62" s="15">
        <v>10033185</v>
      </c>
      <c r="J62" s="15">
        <f t="shared" si="2"/>
        <v>1014159</v>
      </c>
      <c r="K62" s="17"/>
    </row>
    <row r="63" spans="1:11" s="2" customFormat="1" ht="12.75" customHeight="1" x14ac:dyDescent="0.25">
      <c r="A63" s="14"/>
      <c r="B63" s="14" t="s">
        <v>109</v>
      </c>
      <c r="C63" s="22" t="s">
        <v>110</v>
      </c>
      <c r="D63" s="22"/>
      <c r="E63" s="15">
        <v>40000</v>
      </c>
      <c r="F63" s="15">
        <v>505661</v>
      </c>
      <c r="G63" s="15">
        <f t="shared" si="11"/>
        <v>545661</v>
      </c>
      <c r="H63" s="15">
        <v>57139</v>
      </c>
      <c r="I63" s="15">
        <v>57139</v>
      </c>
      <c r="J63" s="15">
        <f t="shared" si="2"/>
        <v>488522</v>
      </c>
      <c r="K63" s="17"/>
    </row>
    <row r="64" spans="1:11" s="2" customFormat="1" ht="12.75" customHeight="1" x14ac:dyDescent="0.25">
      <c r="A64" s="20" t="s">
        <v>111</v>
      </c>
      <c r="B64" s="19" t="s">
        <v>112</v>
      </c>
      <c r="C64" s="19"/>
      <c r="D64" s="19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customHeight="1" x14ac:dyDescent="0.25">
      <c r="A66" s="14"/>
      <c r="B66" s="14" t="s">
        <v>113</v>
      </c>
      <c r="C66" s="22" t="s">
        <v>114</v>
      </c>
      <c r="D66" s="22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customHeight="1" x14ac:dyDescent="0.25">
      <c r="A67" s="14"/>
      <c r="B67" s="14" t="s">
        <v>115</v>
      </c>
      <c r="C67" s="22" t="s">
        <v>116</v>
      </c>
      <c r="D67" s="22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customHeight="1" x14ac:dyDescent="0.25">
      <c r="A68" s="24"/>
      <c r="B68" s="24" t="s">
        <v>117</v>
      </c>
      <c r="C68" s="25" t="s">
        <v>118</v>
      </c>
      <c r="D68" s="25"/>
      <c r="E68" s="26">
        <v>0</v>
      </c>
      <c r="F68" s="26">
        <v>0</v>
      </c>
      <c r="G68" s="26">
        <f t="shared" si="13"/>
        <v>0</v>
      </c>
      <c r="H68" s="26">
        <v>0</v>
      </c>
      <c r="I68" s="26">
        <v>0</v>
      </c>
      <c r="J68" s="26">
        <f t="shared" si="2"/>
        <v>0</v>
      </c>
      <c r="K68" s="17"/>
    </row>
    <row r="69" spans="1:11" s="2" customFormat="1" ht="12.75" customHeight="1" x14ac:dyDescent="0.25">
      <c r="A69" s="20" t="s">
        <v>119</v>
      </c>
      <c r="B69" s="19" t="s">
        <v>120</v>
      </c>
      <c r="C69" s="19"/>
      <c r="D69" s="19"/>
      <c r="E69" s="16">
        <f>SUM(E71:E78)</f>
        <v>25940000</v>
      </c>
      <c r="F69" s="16">
        <f t="shared" ref="F69:I69" si="14">SUM(F71:F78)</f>
        <v>-25940000</v>
      </c>
      <c r="G69" s="16">
        <f t="shared" si="14"/>
        <v>0</v>
      </c>
      <c r="H69" s="16">
        <f t="shared" si="14"/>
        <v>0</v>
      </c>
      <c r="I69" s="16">
        <f t="shared" si="14"/>
        <v>0</v>
      </c>
      <c r="J69" s="16">
        <f t="shared" si="2"/>
        <v>0</v>
      </c>
      <c r="K69" s="17"/>
    </row>
    <row r="70" spans="1:11" s="2" customFormat="1" ht="3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customHeight="1" x14ac:dyDescent="0.25">
      <c r="A71" s="14"/>
      <c r="B71" s="14" t="s">
        <v>121</v>
      </c>
      <c r="C71" s="21" t="s">
        <v>122</v>
      </c>
      <c r="D71" s="21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customHeight="1" x14ac:dyDescent="0.25">
      <c r="A72" s="14"/>
      <c r="B72" s="14" t="s">
        <v>123</v>
      </c>
      <c r="C72" s="22" t="s">
        <v>124</v>
      </c>
      <c r="D72" s="22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customHeight="1" x14ac:dyDescent="0.25">
      <c r="A73" s="14"/>
      <c r="B73" s="14" t="s">
        <v>125</v>
      </c>
      <c r="C73" s="22" t="s">
        <v>126</v>
      </c>
      <c r="D73" s="22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customHeight="1" x14ac:dyDescent="0.25">
      <c r="A74" s="14"/>
      <c r="B74" s="14" t="s">
        <v>127</v>
      </c>
      <c r="C74" s="22" t="s">
        <v>128</v>
      </c>
      <c r="D74" s="22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customHeight="1" x14ac:dyDescent="0.25">
      <c r="A75" s="14"/>
      <c r="B75" s="14" t="s">
        <v>129</v>
      </c>
      <c r="C75" s="21" t="s">
        <v>130</v>
      </c>
      <c r="D75" s="21"/>
      <c r="E75" s="15">
        <v>0</v>
      </c>
      <c r="F75" s="15">
        <v>0</v>
      </c>
      <c r="G75" s="15">
        <f t="shared" si="15"/>
        <v>0</v>
      </c>
      <c r="H75" s="15">
        <v>0</v>
      </c>
      <c r="I75" s="15">
        <v>0</v>
      </c>
      <c r="J75" s="15">
        <f t="shared" ref="J75:J137" si="16">G75-H75</f>
        <v>0</v>
      </c>
      <c r="K75" s="17"/>
    </row>
    <row r="76" spans="1:11" s="2" customFormat="1" ht="12.75" customHeight="1" x14ac:dyDescent="0.25">
      <c r="A76" s="14"/>
      <c r="B76" s="14"/>
      <c r="C76" s="22" t="s">
        <v>131</v>
      </c>
      <c r="D76" s="22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customHeight="1" x14ac:dyDescent="0.25">
      <c r="A77" s="14"/>
      <c r="B77" s="14" t="s">
        <v>132</v>
      </c>
      <c r="C77" s="22" t="s">
        <v>133</v>
      </c>
      <c r="D77" s="22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customHeight="1" x14ac:dyDescent="0.25">
      <c r="A78" s="14"/>
      <c r="B78" s="14" t="s">
        <v>134</v>
      </c>
      <c r="C78" s="21" t="s">
        <v>135</v>
      </c>
      <c r="D78" s="21"/>
      <c r="E78" s="15">
        <v>25940000</v>
      </c>
      <c r="F78" s="15">
        <v>-25940000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customHeight="1" x14ac:dyDescent="0.25">
      <c r="A79" s="20" t="s">
        <v>136</v>
      </c>
      <c r="B79" s="19" t="s">
        <v>137</v>
      </c>
      <c r="C79" s="19"/>
      <c r="D79" s="19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customHeight="1" x14ac:dyDescent="0.25">
      <c r="A81" s="14"/>
      <c r="B81" s="14" t="s">
        <v>138</v>
      </c>
      <c r="C81" s="22" t="s">
        <v>139</v>
      </c>
      <c r="D81" s="22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140</v>
      </c>
      <c r="C82" s="22" t="s">
        <v>141</v>
      </c>
      <c r="D82" s="22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142</v>
      </c>
      <c r="C83" s="22" t="s">
        <v>143</v>
      </c>
      <c r="D83" s="22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20" t="s">
        <v>144</v>
      </c>
      <c r="B84" s="19" t="s">
        <v>145</v>
      </c>
      <c r="C84" s="19"/>
      <c r="D84" s="19"/>
      <c r="E84" s="16">
        <f>SUM(E86:E92)</f>
        <v>0</v>
      </c>
      <c r="F84" s="16">
        <f t="shared" ref="F84:I84" si="19">SUM(F86:F92)</f>
        <v>0</v>
      </c>
      <c r="G84" s="16">
        <f t="shared" si="19"/>
        <v>0</v>
      </c>
      <c r="H84" s="16">
        <f t="shared" si="19"/>
        <v>0</v>
      </c>
      <c r="I84" s="16">
        <f t="shared" si="19"/>
        <v>0</v>
      </c>
      <c r="J84" s="16">
        <f t="shared" si="16"/>
        <v>0</v>
      </c>
      <c r="K84" s="17"/>
    </row>
    <row r="85" spans="1:11" s="2" customFormat="1" ht="3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customHeight="1" x14ac:dyDescent="0.25">
      <c r="A86" s="14"/>
      <c r="B86" s="14" t="s">
        <v>146</v>
      </c>
      <c r="C86" s="22" t="s">
        <v>147</v>
      </c>
      <c r="D86" s="22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customHeight="1" x14ac:dyDescent="0.25">
      <c r="A87" s="14"/>
      <c r="B87" s="14" t="s">
        <v>148</v>
      </c>
      <c r="C87" s="22" t="s">
        <v>149</v>
      </c>
      <c r="D87" s="22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customHeight="1" x14ac:dyDescent="0.25">
      <c r="A88" s="14"/>
      <c r="B88" s="14" t="s">
        <v>150</v>
      </c>
      <c r="C88" s="22" t="s">
        <v>151</v>
      </c>
      <c r="D88" s="22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customHeight="1" x14ac:dyDescent="0.25">
      <c r="A89" s="14"/>
      <c r="B89" s="14" t="s">
        <v>152</v>
      </c>
      <c r="C89" s="22" t="s">
        <v>153</v>
      </c>
      <c r="D89" s="22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customHeight="1" x14ac:dyDescent="0.25">
      <c r="A90" s="14"/>
      <c r="B90" s="14" t="s">
        <v>154</v>
      </c>
      <c r="C90" s="22" t="s">
        <v>155</v>
      </c>
      <c r="D90" s="22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156</v>
      </c>
      <c r="C91" s="22" t="s">
        <v>157</v>
      </c>
      <c r="D91" s="22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customHeight="1" x14ac:dyDescent="0.25">
      <c r="A92" s="14"/>
      <c r="B92" s="14" t="s">
        <v>158</v>
      </c>
      <c r="C92" s="21" t="s">
        <v>159</v>
      </c>
      <c r="D92" s="21"/>
      <c r="E92" s="15">
        <v>0</v>
      </c>
      <c r="F92" s="15">
        <v>0</v>
      </c>
      <c r="G92" s="15">
        <f t="shared" si="20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6" customHeight="1" x14ac:dyDescent="0.25">
      <c r="A93" s="14"/>
      <c r="B93" s="14"/>
      <c r="C93" s="14"/>
      <c r="D93" s="14"/>
      <c r="E93" s="27"/>
      <c r="F93" s="27"/>
      <c r="G93" s="27"/>
      <c r="H93" s="28"/>
      <c r="I93" s="27"/>
      <c r="J93" s="16"/>
      <c r="K93" s="17"/>
    </row>
    <row r="94" spans="1:11" s="2" customFormat="1" ht="12.75" customHeight="1" x14ac:dyDescent="0.25">
      <c r="A94" s="19" t="s">
        <v>160</v>
      </c>
      <c r="B94" s="19"/>
      <c r="C94" s="19"/>
      <c r="D94" s="19"/>
      <c r="E94" s="16">
        <f>E95+E104+E115+E126+E137+E148+E153+E163+E168</f>
        <v>1292808571</v>
      </c>
      <c r="F94" s="16">
        <f t="shared" ref="F94:I94" si="21">F95+F104+F115+F126+F137+F148+F153+F163+F168</f>
        <v>-78336007</v>
      </c>
      <c r="G94" s="16">
        <f t="shared" si="21"/>
        <v>1214472564</v>
      </c>
      <c r="H94" s="16">
        <f t="shared" si="21"/>
        <v>427179890</v>
      </c>
      <c r="I94" s="16">
        <f t="shared" si="21"/>
        <v>427179890</v>
      </c>
      <c r="J94" s="16">
        <f t="shared" si="16"/>
        <v>787292674</v>
      </c>
      <c r="K94" s="17"/>
    </row>
    <row r="95" spans="1:11" s="2" customFormat="1" ht="12.75" customHeight="1" x14ac:dyDescent="0.25">
      <c r="A95" s="20" t="s">
        <v>15</v>
      </c>
      <c r="B95" s="19" t="s">
        <v>16</v>
      </c>
      <c r="C95" s="19"/>
      <c r="D95" s="19"/>
      <c r="E95" s="16">
        <f>SUM(E97:E103)</f>
        <v>0</v>
      </c>
      <c r="F95" s="16">
        <f t="shared" ref="F95:I95" si="22">SUM(F97:F103)</f>
        <v>0</v>
      </c>
      <c r="G95" s="16">
        <f t="shared" si="22"/>
        <v>0</v>
      </c>
      <c r="H95" s="16">
        <f t="shared" si="22"/>
        <v>0</v>
      </c>
      <c r="I95" s="16">
        <f t="shared" si="22"/>
        <v>0</v>
      </c>
      <c r="J95" s="16">
        <f t="shared" si="16"/>
        <v>0</v>
      </c>
      <c r="K95" s="17"/>
    </row>
    <row r="96" spans="1:11" s="2" customFormat="1" ht="3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customHeight="1" x14ac:dyDescent="0.25">
      <c r="A97" s="14"/>
      <c r="B97" s="14" t="s">
        <v>17</v>
      </c>
      <c r="C97" s="21" t="s">
        <v>18</v>
      </c>
      <c r="D97" s="21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customHeight="1" x14ac:dyDescent="0.25">
      <c r="A98" s="14"/>
      <c r="B98" s="14" t="s">
        <v>19</v>
      </c>
      <c r="C98" s="21" t="s">
        <v>20</v>
      </c>
      <c r="D98" s="21"/>
      <c r="E98" s="15">
        <v>0</v>
      </c>
      <c r="F98" s="15">
        <v>0</v>
      </c>
      <c r="G98" s="15">
        <f t="shared" ref="G98:G103" si="23">E98+F98</f>
        <v>0</v>
      </c>
      <c r="H98" s="15">
        <v>0</v>
      </c>
      <c r="I98" s="15">
        <v>0</v>
      </c>
      <c r="J98" s="15">
        <f t="shared" si="16"/>
        <v>0</v>
      </c>
      <c r="K98" s="17"/>
    </row>
    <row r="99" spans="1:11" s="2" customFormat="1" ht="12.75" customHeight="1" x14ac:dyDescent="0.25">
      <c r="A99" s="14"/>
      <c r="B99" s="14" t="s">
        <v>21</v>
      </c>
      <c r="C99" s="22" t="s">
        <v>22</v>
      </c>
      <c r="D99" s="22"/>
      <c r="E99" s="15">
        <v>0</v>
      </c>
      <c r="F99" s="15">
        <v>0</v>
      </c>
      <c r="G99" s="15">
        <f t="shared" si="23"/>
        <v>0</v>
      </c>
      <c r="H99" s="15">
        <v>0</v>
      </c>
      <c r="I99" s="15">
        <v>0</v>
      </c>
      <c r="J99" s="15">
        <f t="shared" si="16"/>
        <v>0</v>
      </c>
      <c r="K99" s="17"/>
    </row>
    <row r="100" spans="1:11" s="2" customFormat="1" ht="12.75" customHeight="1" x14ac:dyDescent="0.25">
      <c r="A100" s="14"/>
      <c r="B100" s="14" t="s">
        <v>23</v>
      </c>
      <c r="C100" s="22" t="s">
        <v>24</v>
      </c>
      <c r="D100" s="22"/>
      <c r="E100" s="15">
        <v>0</v>
      </c>
      <c r="F100" s="15">
        <v>0</v>
      </c>
      <c r="G100" s="15">
        <f t="shared" si="23"/>
        <v>0</v>
      </c>
      <c r="H100" s="15">
        <v>0</v>
      </c>
      <c r="I100" s="15">
        <v>0</v>
      </c>
      <c r="J100" s="15">
        <f t="shared" si="16"/>
        <v>0</v>
      </c>
      <c r="K100" s="17"/>
    </row>
    <row r="101" spans="1:11" s="2" customFormat="1" ht="12.75" customHeight="1" x14ac:dyDescent="0.25">
      <c r="A101" s="14"/>
      <c r="B101" s="14" t="s">
        <v>25</v>
      </c>
      <c r="C101" s="22" t="s">
        <v>26</v>
      </c>
      <c r="D101" s="22"/>
      <c r="E101" s="15">
        <v>0</v>
      </c>
      <c r="F101" s="15">
        <v>0</v>
      </c>
      <c r="G101" s="15">
        <f t="shared" si="23"/>
        <v>0</v>
      </c>
      <c r="H101" s="15">
        <v>0</v>
      </c>
      <c r="I101" s="15">
        <v>0</v>
      </c>
      <c r="J101" s="15">
        <f t="shared" si="16"/>
        <v>0</v>
      </c>
      <c r="K101" s="17"/>
    </row>
    <row r="102" spans="1:11" s="2" customFormat="1" ht="12.75" customHeight="1" x14ac:dyDescent="0.25">
      <c r="A102" s="14"/>
      <c r="B102" s="14" t="s">
        <v>27</v>
      </c>
      <c r="C102" s="22" t="s">
        <v>28</v>
      </c>
      <c r="D102" s="22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customHeight="1" x14ac:dyDescent="0.25">
      <c r="A103" s="14"/>
      <c r="B103" s="14" t="s">
        <v>29</v>
      </c>
      <c r="C103" s="22" t="s">
        <v>30</v>
      </c>
      <c r="D103" s="22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customHeight="1" x14ac:dyDescent="0.25">
      <c r="A104" s="20" t="s">
        <v>31</v>
      </c>
      <c r="B104" s="19" t="s">
        <v>32</v>
      </c>
      <c r="C104" s="19"/>
      <c r="D104" s="19"/>
      <c r="E104" s="16">
        <f>SUM(E106:E114)</f>
        <v>21266906</v>
      </c>
      <c r="F104" s="16">
        <f t="shared" ref="F104:I104" si="24">SUM(F106:F114)</f>
        <v>-16564587</v>
      </c>
      <c r="G104" s="16">
        <f t="shared" si="24"/>
        <v>4702319</v>
      </c>
      <c r="H104" s="16">
        <f t="shared" si="24"/>
        <v>12800</v>
      </c>
      <c r="I104" s="16">
        <f t="shared" si="24"/>
        <v>12800</v>
      </c>
      <c r="J104" s="16">
        <f t="shared" si="16"/>
        <v>4689519</v>
      </c>
      <c r="K104" s="17"/>
    </row>
    <row r="105" spans="1:11" s="2" customFormat="1" ht="3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customHeight="1" x14ac:dyDescent="0.25">
      <c r="A106" s="14"/>
      <c r="B106" s="14" t="s">
        <v>33</v>
      </c>
      <c r="C106" s="21" t="s">
        <v>34</v>
      </c>
      <c r="D106" s="21"/>
      <c r="E106" s="15">
        <v>0</v>
      </c>
      <c r="F106" s="15">
        <v>12800</v>
      </c>
      <c r="G106" s="15">
        <f>E106+F106</f>
        <v>12800</v>
      </c>
      <c r="H106" s="15">
        <v>12800</v>
      </c>
      <c r="I106" s="15">
        <v>12800</v>
      </c>
      <c r="J106" s="15">
        <f t="shared" si="16"/>
        <v>0</v>
      </c>
      <c r="K106" s="17"/>
    </row>
    <row r="107" spans="1:11" s="2" customFormat="1" ht="12.75" customHeight="1" x14ac:dyDescent="0.25">
      <c r="A107" s="14"/>
      <c r="B107" s="14" t="s">
        <v>35</v>
      </c>
      <c r="C107" s="22" t="s">
        <v>36</v>
      </c>
      <c r="D107" s="22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customHeight="1" x14ac:dyDescent="0.25">
      <c r="A108" s="14"/>
      <c r="B108" s="14" t="s">
        <v>37</v>
      </c>
      <c r="C108" s="21" t="s">
        <v>38</v>
      </c>
      <c r="D108" s="21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customHeight="1" x14ac:dyDescent="0.25">
      <c r="A109" s="14"/>
      <c r="B109" s="14" t="s">
        <v>39</v>
      </c>
      <c r="C109" s="21" t="s">
        <v>40</v>
      </c>
      <c r="D109" s="21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customHeight="1" x14ac:dyDescent="0.25">
      <c r="A110" s="14"/>
      <c r="B110" s="14" t="s">
        <v>41</v>
      </c>
      <c r="C110" s="21" t="s">
        <v>42</v>
      </c>
      <c r="D110" s="21"/>
      <c r="E110" s="15">
        <v>1822744</v>
      </c>
      <c r="F110" s="15">
        <v>-1822744</v>
      </c>
      <c r="G110" s="15">
        <f t="shared" si="25"/>
        <v>0</v>
      </c>
      <c r="H110" s="15">
        <v>0</v>
      </c>
      <c r="I110" s="15">
        <v>0</v>
      </c>
      <c r="J110" s="15">
        <f t="shared" si="16"/>
        <v>0</v>
      </c>
      <c r="K110" s="17"/>
    </row>
    <row r="111" spans="1:11" s="2" customFormat="1" ht="12.75" customHeight="1" x14ac:dyDescent="0.25">
      <c r="A111" s="14"/>
      <c r="B111" s="14" t="s">
        <v>43</v>
      </c>
      <c r="C111" s="22" t="s">
        <v>44</v>
      </c>
      <c r="D111" s="22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customHeight="1" x14ac:dyDescent="0.25">
      <c r="A112" s="14"/>
      <c r="B112" s="14" t="s">
        <v>45</v>
      </c>
      <c r="C112" s="21" t="s">
        <v>46</v>
      </c>
      <c r="D112" s="21"/>
      <c r="E112" s="15">
        <v>14623122</v>
      </c>
      <c r="F112" s="15">
        <v>-14623122</v>
      </c>
      <c r="G112" s="15">
        <f t="shared" si="25"/>
        <v>0</v>
      </c>
      <c r="H112" s="15">
        <v>0</v>
      </c>
      <c r="I112" s="15">
        <v>0</v>
      </c>
      <c r="J112" s="15">
        <f t="shared" si="16"/>
        <v>0</v>
      </c>
      <c r="K112" s="17"/>
    </row>
    <row r="113" spans="1:11" s="2" customFormat="1" ht="12.75" customHeight="1" x14ac:dyDescent="0.25">
      <c r="A113" s="14"/>
      <c r="B113" s="14" t="s">
        <v>47</v>
      </c>
      <c r="C113" s="22" t="s">
        <v>48</v>
      </c>
      <c r="D113" s="22"/>
      <c r="E113" s="15">
        <v>4821040</v>
      </c>
      <c r="F113" s="15">
        <v>-131521</v>
      </c>
      <c r="G113" s="15">
        <f t="shared" si="25"/>
        <v>4689519</v>
      </c>
      <c r="H113" s="15">
        <v>0</v>
      </c>
      <c r="I113" s="15">
        <v>0</v>
      </c>
      <c r="J113" s="15">
        <f t="shared" si="16"/>
        <v>4689519</v>
      </c>
      <c r="K113" s="17"/>
    </row>
    <row r="114" spans="1:11" s="2" customFormat="1" ht="25.5" customHeight="1" x14ac:dyDescent="0.25">
      <c r="A114" s="14"/>
      <c r="B114" s="14" t="s">
        <v>49</v>
      </c>
      <c r="C114" s="21" t="s">
        <v>50</v>
      </c>
      <c r="D114" s="21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customHeight="1" x14ac:dyDescent="0.25">
      <c r="A115" s="20" t="s">
        <v>51</v>
      </c>
      <c r="B115" s="19" t="s">
        <v>52</v>
      </c>
      <c r="C115" s="19"/>
      <c r="D115" s="19"/>
      <c r="E115" s="16">
        <f>SUM(E117:E125)</f>
        <v>14066357</v>
      </c>
      <c r="F115" s="16">
        <f t="shared" ref="F115:I115" si="26">SUM(F117:F125)</f>
        <v>-9549755</v>
      </c>
      <c r="G115" s="16">
        <f t="shared" si="26"/>
        <v>4516602</v>
      </c>
      <c r="H115" s="16">
        <f t="shared" si="26"/>
        <v>0</v>
      </c>
      <c r="I115" s="16">
        <f t="shared" si="26"/>
        <v>0</v>
      </c>
      <c r="J115" s="16">
        <f t="shared" si="16"/>
        <v>4516602</v>
      </c>
      <c r="K115" s="17"/>
    </row>
    <row r="116" spans="1:11" s="2" customFormat="1" ht="3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customHeight="1" x14ac:dyDescent="0.25">
      <c r="A117" s="14"/>
      <c r="B117" s="14" t="s">
        <v>53</v>
      </c>
      <c r="C117" s="22" t="s">
        <v>54</v>
      </c>
      <c r="D117" s="22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customHeight="1" x14ac:dyDescent="0.25">
      <c r="A118" s="14"/>
      <c r="B118" s="14" t="s">
        <v>55</v>
      </c>
      <c r="C118" s="22" t="s">
        <v>56</v>
      </c>
      <c r="D118" s="22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customHeight="1" x14ac:dyDescent="0.25">
      <c r="A119" s="14"/>
      <c r="B119" s="14" t="s">
        <v>57</v>
      </c>
      <c r="C119" s="21" t="s">
        <v>58</v>
      </c>
      <c r="D119" s="21"/>
      <c r="E119" s="15">
        <v>10660860</v>
      </c>
      <c r="F119" s="15">
        <v>-8157860</v>
      </c>
      <c r="G119" s="15">
        <f t="shared" si="27"/>
        <v>2503000</v>
      </c>
      <c r="H119" s="15">
        <v>0</v>
      </c>
      <c r="I119" s="15">
        <v>0</v>
      </c>
      <c r="J119" s="15">
        <f t="shared" si="16"/>
        <v>2503000</v>
      </c>
      <c r="K119" s="17"/>
    </row>
    <row r="120" spans="1:11" s="2" customFormat="1" ht="12.75" customHeight="1" x14ac:dyDescent="0.25">
      <c r="A120" s="14"/>
      <c r="B120" s="14" t="s">
        <v>59</v>
      </c>
      <c r="C120" s="22" t="s">
        <v>60</v>
      </c>
      <c r="D120" s="22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customHeight="1" x14ac:dyDescent="0.25">
      <c r="A121" s="14"/>
      <c r="B121" s="14" t="s">
        <v>61</v>
      </c>
      <c r="C121" s="21" t="s">
        <v>62</v>
      </c>
      <c r="D121" s="21"/>
      <c r="E121" s="15">
        <v>3405497</v>
      </c>
      <c r="F121" s="15">
        <v>-1391895</v>
      </c>
      <c r="G121" s="15">
        <f t="shared" si="27"/>
        <v>2013602</v>
      </c>
      <c r="H121" s="15">
        <v>0</v>
      </c>
      <c r="I121" s="15">
        <v>0</v>
      </c>
      <c r="J121" s="15">
        <f t="shared" si="16"/>
        <v>2013602</v>
      </c>
      <c r="K121" s="17"/>
    </row>
    <row r="122" spans="1:11" s="2" customFormat="1" ht="12.75" customHeight="1" x14ac:dyDescent="0.25">
      <c r="A122" s="14"/>
      <c r="B122" s="14" t="s">
        <v>63</v>
      </c>
      <c r="C122" s="22" t="s">
        <v>64</v>
      </c>
      <c r="D122" s="22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customHeight="1" x14ac:dyDescent="0.25">
      <c r="A123" s="14"/>
      <c r="B123" s="14" t="s">
        <v>65</v>
      </c>
      <c r="C123" s="22" t="s">
        <v>66</v>
      </c>
      <c r="D123" s="22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customHeight="1" x14ac:dyDescent="0.25">
      <c r="A124" s="14"/>
      <c r="B124" s="14" t="s">
        <v>67</v>
      </c>
      <c r="C124" s="22" t="s">
        <v>68</v>
      </c>
      <c r="D124" s="22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customHeight="1" x14ac:dyDescent="0.25">
      <c r="A125" s="24"/>
      <c r="B125" s="24" t="s">
        <v>69</v>
      </c>
      <c r="C125" s="25" t="s">
        <v>70</v>
      </c>
      <c r="D125" s="25"/>
      <c r="E125" s="26">
        <v>0</v>
      </c>
      <c r="F125" s="26">
        <v>0</v>
      </c>
      <c r="G125" s="26">
        <f t="shared" si="27"/>
        <v>0</v>
      </c>
      <c r="H125" s="26">
        <v>0</v>
      </c>
      <c r="I125" s="26">
        <v>0</v>
      </c>
      <c r="J125" s="26">
        <f t="shared" si="16"/>
        <v>0</v>
      </c>
      <c r="K125" s="17"/>
    </row>
    <row r="126" spans="1:11" s="2" customFormat="1" ht="25.5" customHeight="1" x14ac:dyDescent="0.25">
      <c r="A126" s="20" t="s">
        <v>71</v>
      </c>
      <c r="B126" s="23" t="s">
        <v>72</v>
      </c>
      <c r="C126" s="23"/>
      <c r="D126" s="23"/>
      <c r="E126" s="16">
        <f>SUM(E128:E136)</f>
        <v>1198535327</v>
      </c>
      <c r="F126" s="16">
        <f t="shared" ref="F126:I126" si="28">SUM(F128:F136)</f>
        <v>-93229676</v>
      </c>
      <c r="G126" s="16">
        <f t="shared" si="28"/>
        <v>1105305651</v>
      </c>
      <c r="H126" s="16">
        <f t="shared" si="28"/>
        <v>418997580</v>
      </c>
      <c r="I126" s="16">
        <f t="shared" si="28"/>
        <v>418997580</v>
      </c>
      <c r="J126" s="16">
        <f t="shared" si="16"/>
        <v>686308071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1" t="s">
        <v>74</v>
      </c>
      <c r="D128" s="21"/>
      <c r="E128" s="15">
        <v>1198535327</v>
      </c>
      <c r="F128" s="15">
        <v>-93229676</v>
      </c>
      <c r="G128" s="15">
        <f>E128+F128</f>
        <v>1105305651</v>
      </c>
      <c r="H128" s="15">
        <v>418997580</v>
      </c>
      <c r="I128" s="15">
        <v>418997580</v>
      </c>
      <c r="J128" s="15">
        <f t="shared" si="16"/>
        <v>686308071</v>
      </c>
      <c r="K128" s="17"/>
    </row>
    <row r="129" spans="1:11" s="2" customFormat="1" ht="12.75" customHeight="1" x14ac:dyDescent="0.25">
      <c r="A129" s="14"/>
      <c r="B129" s="14" t="s">
        <v>75</v>
      </c>
      <c r="C129" s="22" t="s">
        <v>76</v>
      </c>
      <c r="D129" s="22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2" t="s">
        <v>78</v>
      </c>
      <c r="D130" s="22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2" t="s">
        <v>80</v>
      </c>
      <c r="D131" s="22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2" t="s">
        <v>82</v>
      </c>
      <c r="D132" s="22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1" t="s">
        <v>84</v>
      </c>
      <c r="D133" s="21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2" t="s">
        <v>86</v>
      </c>
      <c r="D134" s="22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2" t="s">
        <v>88</v>
      </c>
      <c r="D135" s="22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2" t="s">
        <v>90</v>
      </c>
      <c r="D136" s="22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20" t="s">
        <v>91</v>
      </c>
      <c r="B137" s="19" t="s">
        <v>92</v>
      </c>
      <c r="C137" s="19"/>
      <c r="D137" s="19"/>
      <c r="E137" s="16">
        <f>SUM(E139:E147)</f>
        <v>58939981</v>
      </c>
      <c r="F137" s="16">
        <f t="shared" ref="F137:H137" si="30">SUM(F139:F147)</f>
        <v>-11840100</v>
      </c>
      <c r="G137" s="16">
        <f t="shared" si="30"/>
        <v>47099881</v>
      </c>
      <c r="H137" s="16">
        <f t="shared" si="30"/>
        <v>6050067</v>
      </c>
      <c r="I137" s="16">
        <f>SUM(I139:I147)</f>
        <v>6050067</v>
      </c>
      <c r="J137" s="16">
        <f t="shared" si="16"/>
        <v>41049814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2" t="s">
        <v>94</v>
      </c>
      <c r="D139" s="22"/>
      <c r="E139" s="15">
        <v>8717371</v>
      </c>
      <c r="F139" s="15">
        <v>-6561381</v>
      </c>
      <c r="G139" s="15">
        <f>E139+F139</f>
        <v>2155990</v>
      </c>
      <c r="H139" s="15">
        <v>1795575</v>
      </c>
      <c r="I139" s="15">
        <v>1795575</v>
      </c>
      <c r="J139" s="15">
        <f t="shared" ref="J139:J177" si="31">G139-H139</f>
        <v>360415</v>
      </c>
      <c r="K139" s="17"/>
    </row>
    <row r="140" spans="1:11" s="2" customFormat="1" ht="12.75" customHeight="1" x14ac:dyDescent="0.25">
      <c r="A140" s="14"/>
      <c r="B140" s="14" t="s">
        <v>95</v>
      </c>
      <c r="C140" s="22" t="s">
        <v>96</v>
      </c>
      <c r="D140" s="22"/>
      <c r="E140" s="15">
        <v>940349</v>
      </c>
      <c r="F140" s="15">
        <v>-636669</v>
      </c>
      <c r="G140" s="15">
        <f t="shared" ref="G140:G147" si="32">E140+F140</f>
        <v>303680</v>
      </c>
      <c r="H140" s="15">
        <v>303680</v>
      </c>
      <c r="I140" s="15">
        <v>303680</v>
      </c>
      <c r="J140" s="15">
        <f t="shared" si="31"/>
        <v>0</v>
      </c>
      <c r="K140" s="17"/>
    </row>
    <row r="141" spans="1:11" s="2" customFormat="1" ht="12.75" customHeight="1" x14ac:dyDescent="0.25">
      <c r="A141" s="14"/>
      <c r="B141" s="14" t="s">
        <v>97</v>
      </c>
      <c r="C141" s="22" t="s">
        <v>98</v>
      </c>
      <c r="D141" s="22"/>
      <c r="E141" s="15">
        <v>361320</v>
      </c>
      <c r="F141" s="15">
        <v>3025334</v>
      </c>
      <c r="G141" s="15">
        <f t="shared" si="32"/>
        <v>3386654</v>
      </c>
      <c r="H141" s="15">
        <v>3386654</v>
      </c>
      <c r="I141" s="15">
        <v>3386654</v>
      </c>
      <c r="J141" s="15">
        <f t="shared" si="31"/>
        <v>0</v>
      </c>
      <c r="K141" s="17"/>
    </row>
    <row r="142" spans="1:11" s="2" customFormat="1" ht="12.75" customHeight="1" x14ac:dyDescent="0.25">
      <c r="A142" s="14"/>
      <c r="B142" s="14" t="s">
        <v>99</v>
      </c>
      <c r="C142" s="22" t="s">
        <v>100</v>
      </c>
      <c r="D142" s="22"/>
      <c r="E142" s="15">
        <v>10357430</v>
      </c>
      <c r="F142" s="15">
        <v>17083272</v>
      </c>
      <c r="G142" s="15">
        <f t="shared" si="32"/>
        <v>27440702</v>
      </c>
      <c r="H142" s="15">
        <v>0</v>
      </c>
      <c r="I142" s="15">
        <v>0</v>
      </c>
      <c r="J142" s="15">
        <f t="shared" si="31"/>
        <v>27440702</v>
      </c>
      <c r="K142" s="17"/>
    </row>
    <row r="143" spans="1:11" s="2" customFormat="1" ht="12.75" customHeight="1" x14ac:dyDescent="0.25">
      <c r="A143" s="14"/>
      <c r="B143" s="14" t="s">
        <v>101</v>
      </c>
      <c r="C143" s="22" t="s">
        <v>102</v>
      </c>
      <c r="D143" s="22"/>
      <c r="E143" s="15">
        <v>0</v>
      </c>
      <c r="F143" s="15">
        <v>5823754</v>
      </c>
      <c r="G143" s="15">
        <f t="shared" si="32"/>
        <v>5823754</v>
      </c>
      <c r="H143" s="15">
        <v>0</v>
      </c>
      <c r="I143" s="15">
        <v>0</v>
      </c>
      <c r="J143" s="15">
        <f t="shared" si="31"/>
        <v>5823754</v>
      </c>
      <c r="K143" s="17"/>
    </row>
    <row r="144" spans="1:11" s="2" customFormat="1" ht="12.75" customHeight="1" x14ac:dyDescent="0.25">
      <c r="A144" s="14"/>
      <c r="B144" s="14" t="s">
        <v>103</v>
      </c>
      <c r="C144" s="22" t="s">
        <v>104</v>
      </c>
      <c r="D144" s="22"/>
      <c r="E144" s="15">
        <v>19721400</v>
      </c>
      <c r="F144" s="15">
        <v>-19157242</v>
      </c>
      <c r="G144" s="15">
        <f t="shared" si="32"/>
        <v>564158</v>
      </c>
      <c r="H144" s="15">
        <v>564158</v>
      </c>
      <c r="I144" s="15">
        <v>564158</v>
      </c>
      <c r="J144" s="15">
        <f t="shared" si="31"/>
        <v>0</v>
      </c>
      <c r="K144" s="17"/>
    </row>
    <row r="145" spans="1:11" s="2" customFormat="1" ht="12.75" customHeight="1" x14ac:dyDescent="0.25">
      <c r="A145" s="14"/>
      <c r="B145" s="14" t="s">
        <v>105</v>
      </c>
      <c r="C145" s="22" t="s">
        <v>106</v>
      </c>
      <c r="D145" s="22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2" t="s">
        <v>108</v>
      </c>
      <c r="D146" s="22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2" t="s">
        <v>110</v>
      </c>
      <c r="D147" s="22"/>
      <c r="E147" s="15">
        <v>18842111</v>
      </c>
      <c r="F147" s="15">
        <v>-11417168</v>
      </c>
      <c r="G147" s="15">
        <f t="shared" si="32"/>
        <v>7424943</v>
      </c>
      <c r="H147" s="15">
        <v>0</v>
      </c>
      <c r="I147" s="15">
        <v>0</v>
      </c>
      <c r="J147" s="15">
        <f t="shared" si="31"/>
        <v>7424943</v>
      </c>
      <c r="K147" s="17"/>
    </row>
    <row r="148" spans="1:11" s="2" customFormat="1" ht="12.75" customHeight="1" x14ac:dyDescent="0.25">
      <c r="A148" s="20" t="s">
        <v>111</v>
      </c>
      <c r="B148" s="19" t="s">
        <v>112</v>
      </c>
      <c r="C148" s="19"/>
      <c r="D148" s="19"/>
      <c r="E148" s="16">
        <f>SUM(E150:E152)</f>
        <v>0</v>
      </c>
      <c r="F148" s="16">
        <f t="shared" ref="F148:I148" si="33">SUM(F150:F152)</f>
        <v>52848111</v>
      </c>
      <c r="G148" s="16">
        <f t="shared" si="33"/>
        <v>52848111</v>
      </c>
      <c r="H148" s="16">
        <f t="shared" si="33"/>
        <v>2119443</v>
      </c>
      <c r="I148" s="16">
        <f t="shared" si="33"/>
        <v>2119443</v>
      </c>
      <c r="J148" s="16">
        <f t="shared" si="31"/>
        <v>50728668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2" t="s">
        <v>114</v>
      </c>
      <c r="D150" s="22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2" t="s">
        <v>116</v>
      </c>
      <c r="D151" s="22"/>
      <c r="E151" s="15">
        <v>0</v>
      </c>
      <c r="F151" s="15">
        <v>52848111</v>
      </c>
      <c r="G151" s="15">
        <f t="shared" ref="G151:G152" si="34">E151+F151</f>
        <v>52848111</v>
      </c>
      <c r="H151" s="15">
        <v>2119443</v>
      </c>
      <c r="I151" s="15">
        <v>2119443</v>
      </c>
      <c r="J151" s="15">
        <f t="shared" si="31"/>
        <v>50728668</v>
      </c>
      <c r="K151" s="17"/>
    </row>
    <row r="152" spans="1:11" s="2" customFormat="1" ht="12.75" customHeight="1" x14ac:dyDescent="0.25">
      <c r="A152" s="14"/>
      <c r="B152" s="14" t="s">
        <v>117</v>
      </c>
      <c r="C152" s="22" t="s">
        <v>118</v>
      </c>
      <c r="D152" s="22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20" t="s">
        <v>119</v>
      </c>
      <c r="B153" s="19" t="s">
        <v>120</v>
      </c>
      <c r="C153" s="19"/>
      <c r="D153" s="19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1" t="s">
        <v>122</v>
      </c>
      <c r="D155" s="21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2" t="s">
        <v>124</v>
      </c>
      <c r="D156" s="22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2" t="s">
        <v>126</v>
      </c>
      <c r="D157" s="22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2" t="s">
        <v>128</v>
      </c>
      <c r="D158" s="22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1" t="s">
        <v>130</v>
      </c>
      <c r="D159" s="21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2" t="s">
        <v>131</v>
      </c>
      <c r="D160" s="22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2" t="s">
        <v>133</v>
      </c>
      <c r="D161" s="22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1" t="s">
        <v>135</v>
      </c>
      <c r="D162" s="21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20" t="s">
        <v>136</v>
      </c>
      <c r="B163" s="19" t="s">
        <v>137</v>
      </c>
      <c r="C163" s="19"/>
      <c r="D163" s="19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20"/>
      <c r="B164" s="20"/>
      <c r="C164" s="20"/>
      <c r="D164" s="20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2" t="s">
        <v>139</v>
      </c>
      <c r="D165" s="22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2" t="s">
        <v>141</v>
      </c>
      <c r="D166" s="22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2" t="s">
        <v>143</v>
      </c>
      <c r="D167" s="22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20" t="s">
        <v>144</v>
      </c>
      <c r="B168" s="19" t="s">
        <v>145</v>
      </c>
      <c r="C168" s="19"/>
      <c r="D168" s="19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2" t="s">
        <v>147</v>
      </c>
      <c r="D170" s="22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2" t="s">
        <v>149</v>
      </c>
      <c r="D171" s="22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2" t="s">
        <v>151</v>
      </c>
      <c r="D172" s="22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2" t="s">
        <v>153</v>
      </c>
      <c r="D173" s="22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2" t="s">
        <v>155</v>
      </c>
      <c r="D174" s="22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2" t="s">
        <v>157</v>
      </c>
      <c r="D175" s="22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1" t="s">
        <v>159</v>
      </c>
      <c r="D176" s="21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9" t="s">
        <v>161</v>
      </c>
      <c r="B177" s="29"/>
      <c r="C177" s="29"/>
      <c r="D177" s="29"/>
      <c r="E177" s="30">
        <f>E10+E94</f>
        <v>3858727713</v>
      </c>
      <c r="F177" s="30">
        <f t="shared" ref="F177:H177" si="41">F10+F94</f>
        <v>287075249</v>
      </c>
      <c r="G177" s="30">
        <f t="shared" si="41"/>
        <v>4145802962</v>
      </c>
      <c r="H177" s="30">
        <f t="shared" si="41"/>
        <v>1919377410</v>
      </c>
      <c r="I177" s="30">
        <f>I10+I94</f>
        <v>1890041372</v>
      </c>
      <c r="J177" s="30">
        <f t="shared" si="31"/>
        <v>2226425552</v>
      </c>
      <c r="K177" s="17"/>
    </row>
    <row r="178" spans="1:11" s="2" customFormat="1" ht="12.75" customHeight="1" x14ac:dyDescent="0.25">
      <c r="A178" s="31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2"/>
      <c r="F186" s="32"/>
      <c r="G186" s="32"/>
      <c r="H186" s="32"/>
      <c r="I186" s="32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4"/>
      <c r="F203" s="34"/>
      <c r="G203" s="34"/>
      <c r="H203" s="34"/>
      <c r="I203" s="34"/>
    </row>
    <row r="206" spans="5:9" x14ac:dyDescent="0.25">
      <c r="E206" s="34"/>
      <c r="F206" s="34"/>
      <c r="G206" s="34"/>
      <c r="H206" s="34"/>
      <c r="I206" s="34"/>
    </row>
    <row r="209" spans="5:9" x14ac:dyDescent="0.25">
      <c r="F209" s="35"/>
    </row>
    <row r="211" spans="5:9" x14ac:dyDescent="0.25">
      <c r="E211" s="35"/>
      <c r="F211" s="35"/>
      <c r="G211" s="35"/>
      <c r="H211" s="35"/>
      <c r="I211" s="35"/>
    </row>
    <row r="212" spans="5:9" x14ac:dyDescent="0.25">
      <c r="E212" s="35"/>
      <c r="F212" s="35"/>
      <c r="G212" s="35"/>
      <c r="H212" s="35"/>
      <c r="I212" s="35"/>
    </row>
    <row r="213" spans="5:9" x14ac:dyDescent="0.25">
      <c r="E213" s="35"/>
      <c r="F213" s="35"/>
      <c r="G213" s="35"/>
      <c r="H213" s="35"/>
      <c r="I213" s="35"/>
    </row>
    <row r="214" spans="5:9" x14ac:dyDescent="0.25">
      <c r="E214" s="35"/>
      <c r="F214" s="35"/>
      <c r="G214" s="35"/>
      <c r="H214" s="35"/>
      <c r="I214" s="35"/>
    </row>
    <row r="215" spans="5:9" x14ac:dyDescent="0.25">
      <c r="E215" s="35"/>
      <c r="F215" s="35"/>
      <c r="G215" s="35"/>
      <c r="H215" s="35"/>
      <c r="I215" s="35"/>
    </row>
    <row r="216" spans="5:9" x14ac:dyDescent="0.25">
      <c r="E216" s="35"/>
      <c r="F216" s="35"/>
      <c r="G216" s="35"/>
      <c r="H216" s="35"/>
      <c r="I216" s="35"/>
    </row>
    <row r="217" spans="5:9" x14ac:dyDescent="0.25">
      <c r="E217" s="35"/>
      <c r="F217" s="35"/>
      <c r="G217" s="35"/>
      <c r="H217" s="35"/>
      <c r="I217" s="35"/>
    </row>
    <row r="218" spans="5:9" x14ac:dyDescent="0.25">
      <c r="E218" s="35"/>
      <c r="F218" s="35"/>
      <c r="G218" s="35"/>
      <c r="H218" s="35"/>
      <c r="I218" s="35"/>
    </row>
    <row r="219" spans="5:9" x14ac:dyDescent="0.25">
      <c r="E219" s="35"/>
      <c r="F219" s="35"/>
      <c r="G219" s="35"/>
      <c r="H219" s="35"/>
      <c r="I219" s="35"/>
    </row>
    <row r="220" spans="5:9" x14ac:dyDescent="0.25">
      <c r="E220" s="35"/>
      <c r="F220" s="35"/>
      <c r="G220" s="35"/>
      <c r="H220" s="35"/>
      <c r="I220" s="35"/>
    </row>
    <row r="221" spans="5:9" x14ac:dyDescent="0.25">
      <c r="E221" s="35"/>
      <c r="F221" s="35"/>
      <c r="G221" s="35"/>
      <c r="H221" s="35"/>
      <c r="I221" s="35"/>
    </row>
    <row r="222" spans="5:9" x14ac:dyDescent="0.25">
      <c r="E222" s="35"/>
      <c r="F222" s="35"/>
      <c r="G222" s="35"/>
      <c r="H222" s="35"/>
      <c r="I222" s="35"/>
    </row>
    <row r="223" spans="5:9" x14ac:dyDescent="0.25">
      <c r="E223" s="35"/>
      <c r="F223" s="35"/>
      <c r="G223" s="35"/>
      <c r="H223" s="35"/>
      <c r="I223" s="35"/>
    </row>
    <row r="224" spans="5:9" x14ac:dyDescent="0.25">
      <c r="E224" s="35"/>
      <c r="F224" s="35"/>
      <c r="G224" s="35"/>
      <c r="H224" s="35"/>
      <c r="I224" s="35"/>
    </row>
    <row r="225" spans="5:9" x14ac:dyDescent="0.25">
      <c r="E225" s="35"/>
      <c r="F225" s="35"/>
      <c r="G225" s="35"/>
      <c r="H225" s="35"/>
      <c r="I225" s="35"/>
    </row>
    <row r="226" spans="5:9" x14ac:dyDescent="0.25">
      <c r="E226" s="35"/>
      <c r="F226" s="35"/>
      <c r="G226" s="35"/>
      <c r="H226" s="35"/>
      <c r="I226" s="35"/>
    </row>
    <row r="227" spans="5:9" x14ac:dyDescent="0.25">
      <c r="E227" s="35"/>
      <c r="F227" s="35"/>
      <c r="G227" s="35"/>
      <c r="H227" s="35"/>
      <c r="I227" s="35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2021-08-26T18:36:22Z</dcterms:created>
  <dcterms:modified xsi:type="dcterms:W3CDTF">2021-08-26T18:36:23Z</dcterms:modified>
</cp:coreProperties>
</file>